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ie Ford Mathewson\Documents\ALBERT TOWNSHIP 2020 PDF FILES\2021 PDF FILES\"/>
    </mc:Choice>
  </mc:AlternateContent>
  <xr:revisionPtr revIDLastSave="0" documentId="8_{718C8A12-172E-422E-886E-AF955C0A3CE1}" xr6:coauthVersionLast="46" xr6:coauthVersionMax="46" xr10:uidLastSave="{00000000-0000-0000-0000-000000000000}"/>
  <bookViews>
    <workbookView xWindow="-120" yWindow="-120" windowWidth="29040" windowHeight="15840" tabRatio="634" xr2:uid="{00000000-000D-0000-FFFF-FFFF00000000}"/>
  </bookViews>
  <sheets>
    <sheet name="101 GENERAL" sheetId="1" r:id="rId1"/>
    <sheet name="206 F &amp; A" sheetId="3" r:id="rId2"/>
    <sheet name="204 ROAD" sheetId="2" r:id="rId3"/>
    <sheet name="245 METRO" sheetId="4" r:id="rId4"/>
    <sheet name="591 WATER" sheetId="8" r:id="rId5"/>
    <sheet name="744 INSURANCE" sheetId="6" r:id="rId6"/>
  </sheets>
  <definedNames>
    <definedName name="_xlnm.Print_Area" localSheetId="0">'101 GENERAL'!$A$1:$F$399</definedName>
    <definedName name="_xlnm.Print_Area" localSheetId="1">'206 F &amp; A'!$A$1:$G$161</definedName>
    <definedName name="_xlnm.Print_Area" localSheetId="3">'245 METRO'!$A$1:$G$27</definedName>
    <definedName name="_xlnm.Print_Area" localSheetId="5">'744 INSURANCE'!$A$1:$G$32</definedName>
    <definedName name="_xlnm.Print_Titles" localSheetId="0">'101 GENERAL'!$4:$4</definedName>
    <definedName name="_xlnm.Print_Titles" localSheetId="1">'206 F &amp; A'!$2:$2</definedName>
  </definedNames>
  <calcPr calcId="191029"/>
</workbook>
</file>

<file path=xl/calcChain.xml><?xml version="1.0" encoding="utf-8"?>
<calcChain xmlns="http://schemas.openxmlformats.org/spreadsheetml/2006/main">
  <c r="G131" i="3" l="1"/>
  <c r="C9" i="8"/>
  <c r="C334" i="1"/>
  <c r="C19" i="6"/>
  <c r="G15" i="6"/>
  <c r="G19" i="6" s="1"/>
  <c r="F15" i="6"/>
  <c r="F19" i="6" s="1"/>
  <c r="E15" i="6"/>
  <c r="E19" i="6" s="1"/>
  <c r="D15" i="6"/>
  <c r="D19" i="6" s="1"/>
  <c r="C15" i="6"/>
  <c r="G8" i="6"/>
  <c r="G18" i="6" s="1"/>
  <c r="F8" i="6"/>
  <c r="F18" i="6" s="1"/>
  <c r="E8" i="6"/>
  <c r="E18" i="6" s="1"/>
  <c r="D8" i="6"/>
  <c r="D18" i="6" s="1"/>
  <c r="C8" i="6"/>
  <c r="C18" i="6" s="1"/>
  <c r="C21" i="6" s="1"/>
  <c r="D17" i="6" s="1"/>
  <c r="D21" i="6" s="1"/>
  <c r="E17" i="6" s="1"/>
  <c r="D39" i="8"/>
  <c r="G34" i="8"/>
  <c r="G39" i="8" s="1"/>
  <c r="F34" i="8"/>
  <c r="E34" i="8"/>
  <c r="E39" i="8" s="1"/>
  <c r="D34" i="8"/>
  <c r="C34" i="8"/>
  <c r="C39" i="8" s="1"/>
  <c r="G9" i="8"/>
  <c r="G38" i="8" s="1"/>
  <c r="F9" i="8"/>
  <c r="E9" i="8"/>
  <c r="E38" i="8" s="1"/>
  <c r="D9" i="8"/>
  <c r="D38" i="8" s="1"/>
  <c r="C38" i="8"/>
  <c r="G19" i="4"/>
  <c r="D19" i="4"/>
  <c r="G15" i="4"/>
  <c r="G20" i="4" s="1"/>
  <c r="F15" i="4"/>
  <c r="E15" i="4"/>
  <c r="D15" i="4"/>
  <c r="C15" i="4"/>
  <c r="C20" i="4" s="1"/>
  <c r="G8" i="4"/>
  <c r="F8" i="4"/>
  <c r="F19" i="4" s="1"/>
  <c r="E8" i="4"/>
  <c r="D8" i="4"/>
  <c r="C8" i="4"/>
  <c r="C19" i="4" s="1"/>
  <c r="C33" i="2"/>
  <c r="G29" i="2"/>
  <c r="G33" i="2" s="1"/>
  <c r="F29" i="2"/>
  <c r="F33" i="2" s="1"/>
  <c r="E29" i="2"/>
  <c r="E33" i="2" s="1"/>
  <c r="D33" i="2"/>
  <c r="G11" i="2"/>
  <c r="G32" i="2" s="1"/>
  <c r="F11" i="2"/>
  <c r="F32" i="2" s="1"/>
  <c r="E11" i="2"/>
  <c r="E32" i="2" s="1"/>
  <c r="D11" i="2"/>
  <c r="D32" i="2" s="1"/>
  <c r="C11" i="2"/>
  <c r="C32" i="2" s="1"/>
  <c r="G147" i="3"/>
  <c r="F147" i="3"/>
  <c r="E147" i="3"/>
  <c r="D147" i="3"/>
  <c r="C147" i="3"/>
  <c r="G137" i="3"/>
  <c r="F137" i="3"/>
  <c r="E137" i="3"/>
  <c r="D137" i="3"/>
  <c r="C137" i="3"/>
  <c r="F131" i="3"/>
  <c r="E131" i="3"/>
  <c r="D131" i="3"/>
  <c r="C131" i="3"/>
  <c r="G101" i="3"/>
  <c r="F101" i="3"/>
  <c r="E101" i="3"/>
  <c r="D101" i="3"/>
  <c r="C101" i="3"/>
  <c r="G53" i="3"/>
  <c r="F53" i="3"/>
  <c r="E53" i="3"/>
  <c r="D53" i="3"/>
  <c r="C53" i="3"/>
  <c r="G31" i="3"/>
  <c r="G154" i="3" s="1"/>
  <c r="F31" i="3"/>
  <c r="E31" i="3"/>
  <c r="E154" i="3" s="1"/>
  <c r="D31" i="3"/>
  <c r="D154" i="3" s="1"/>
  <c r="C31" i="3"/>
  <c r="C154" i="3" s="1"/>
  <c r="F389" i="1"/>
  <c r="E389" i="1"/>
  <c r="D389" i="1"/>
  <c r="C389" i="1"/>
  <c r="F370" i="1"/>
  <c r="E370" i="1"/>
  <c r="D370" i="1"/>
  <c r="C370" i="1"/>
  <c r="F366" i="1"/>
  <c r="E366" i="1"/>
  <c r="D366" i="1"/>
  <c r="C366" i="1"/>
  <c r="F360" i="1"/>
  <c r="E360" i="1"/>
  <c r="D360" i="1"/>
  <c r="C360" i="1"/>
  <c r="F352" i="1"/>
  <c r="E352" i="1"/>
  <c r="D352" i="1"/>
  <c r="C352" i="1"/>
  <c r="F334" i="1"/>
  <c r="E334" i="1"/>
  <c r="D334" i="1"/>
  <c r="F317" i="1"/>
  <c r="E317" i="1"/>
  <c r="D317" i="1"/>
  <c r="C317" i="1"/>
  <c r="F305" i="1"/>
  <c r="E305" i="1"/>
  <c r="D305" i="1"/>
  <c r="C305" i="1"/>
  <c r="F289" i="1"/>
  <c r="E289" i="1"/>
  <c r="D289" i="1"/>
  <c r="C289" i="1"/>
  <c r="F284" i="1"/>
  <c r="E284" i="1"/>
  <c r="D284" i="1"/>
  <c r="C284" i="1"/>
  <c r="F267" i="1"/>
  <c r="E267" i="1"/>
  <c r="D267" i="1"/>
  <c r="C267" i="1"/>
  <c r="F260" i="1"/>
  <c r="E260" i="1"/>
  <c r="D260" i="1"/>
  <c r="C260" i="1"/>
  <c r="F252" i="1"/>
  <c r="E252" i="1"/>
  <c r="D252" i="1"/>
  <c r="C252" i="1"/>
  <c r="F229" i="1"/>
  <c r="E229" i="1"/>
  <c r="D229" i="1"/>
  <c r="C229" i="1"/>
  <c r="F213" i="1"/>
  <c r="E213" i="1"/>
  <c r="D213" i="1"/>
  <c r="C213" i="1"/>
  <c r="F196" i="1"/>
  <c r="E196" i="1"/>
  <c r="D196" i="1"/>
  <c r="C196" i="1"/>
  <c r="F178" i="1"/>
  <c r="E178" i="1"/>
  <c r="D178" i="1"/>
  <c r="C178" i="1"/>
  <c r="F165" i="1"/>
  <c r="E165" i="1"/>
  <c r="D165" i="1"/>
  <c r="C165" i="1"/>
  <c r="F156" i="1"/>
  <c r="E156" i="1"/>
  <c r="D156" i="1"/>
  <c r="C156" i="1"/>
  <c r="F140" i="1"/>
  <c r="E140" i="1"/>
  <c r="D140" i="1"/>
  <c r="C140" i="1"/>
  <c r="F128" i="1"/>
  <c r="E128" i="1"/>
  <c r="D128" i="1"/>
  <c r="C128" i="1"/>
  <c r="F79" i="1"/>
  <c r="F394" i="1" s="1"/>
  <c r="E394" i="1"/>
  <c r="D79" i="1"/>
  <c r="D394" i="1" s="1"/>
  <c r="C79" i="1"/>
  <c r="C394" i="1" s="1"/>
  <c r="D151" i="3" l="1"/>
  <c r="D155" i="3" s="1"/>
  <c r="C22" i="4"/>
  <c r="D18" i="4" s="1"/>
  <c r="E21" i="6"/>
  <c r="F17" i="6" s="1"/>
  <c r="F21" i="6" s="1"/>
  <c r="C41" i="8"/>
  <c r="D37" i="8" s="1"/>
  <c r="D41" i="8" s="1"/>
  <c r="E37" i="8" s="1"/>
  <c r="E41" i="8" s="1"/>
  <c r="F41" i="8" s="1"/>
  <c r="G41" i="8" s="1"/>
  <c r="C151" i="3"/>
  <c r="C155" i="3" s="1"/>
  <c r="C157" i="3" s="1"/>
  <c r="D153" i="3" s="1"/>
  <c r="D157" i="3" s="1"/>
  <c r="E153" i="3" s="1"/>
  <c r="C391" i="1"/>
  <c r="C395" i="1" s="1"/>
  <c r="C396" i="1" s="1"/>
  <c r="D393" i="1" s="1"/>
  <c r="G22" i="4"/>
  <c r="C35" i="2"/>
  <c r="D31" i="2" s="1"/>
  <c r="D35" i="2" s="1"/>
  <c r="E31" i="2" s="1"/>
  <c r="E35" i="2" s="1"/>
  <c r="F31" i="2" s="1"/>
  <c r="F35" i="2" s="1"/>
  <c r="G31" i="2" s="1"/>
  <c r="G35" i="2" s="1"/>
  <c r="F151" i="3"/>
  <c r="E151" i="3"/>
  <c r="G151" i="3"/>
  <c r="G155" i="3" s="1"/>
  <c r="D391" i="1"/>
  <c r="D395" i="1" s="1"/>
  <c r="E391" i="1"/>
  <c r="E395" i="1" s="1"/>
  <c r="F391" i="1"/>
  <c r="F395" i="1" s="1"/>
  <c r="G21" i="6" l="1"/>
  <c r="G17" i="6"/>
  <c r="E157" i="3"/>
  <c r="F153" i="3" s="1"/>
  <c r="F157" i="3" s="1"/>
  <c r="G153" i="3" s="1"/>
  <c r="G157" i="3" s="1"/>
  <c r="D396" i="1"/>
  <c r="E393" i="1" s="1"/>
  <c r="E396" i="1" s="1"/>
  <c r="F393" i="1" s="1"/>
  <c r="F396" i="1" s="1"/>
</calcChain>
</file>

<file path=xl/sharedStrings.xml><?xml version="1.0" encoding="utf-8"?>
<sst xmlns="http://schemas.openxmlformats.org/spreadsheetml/2006/main" count="1254" uniqueCount="1045">
  <si>
    <t/>
  </si>
  <si>
    <t>REVENUES</t>
  </si>
  <si>
    <t>101001401</t>
  </si>
  <si>
    <t>TAXES-CURRENT-WINTER-GENERAL</t>
  </si>
  <si>
    <t>101001408</t>
  </si>
  <si>
    <t>TAX REVOLVING PAYOFF</t>
  </si>
  <si>
    <t>101001408.2</t>
  </si>
  <si>
    <t>BOR FROM COUNTY</t>
  </si>
  <si>
    <t>101001408.3</t>
  </si>
  <si>
    <t>101001408.4</t>
  </si>
  <si>
    <t>DNR - PILT FROM COUNTY</t>
  </si>
  <si>
    <t>101001408.6</t>
  </si>
  <si>
    <t>LUTHERAN HOMES OF MI ASSET MGT</t>
  </si>
  <si>
    <t>101001408.7</t>
  </si>
  <si>
    <t>ASSESSOR'S UNCAPPING - 4054</t>
  </si>
  <si>
    <t>101001445</t>
  </si>
  <si>
    <t>PEN/INTER TAXES- WINTER-GEN</t>
  </si>
  <si>
    <t>101001445.1</t>
  </si>
  <si>
    <t>PEN/INTER TAXES-SUMMER-GEN</t>
  </si>
  <si>
    <t>101001445.2</t>
  </si>
  <si>
    <t>OVERAGES - TAXES - WINTER</t>
  </si>
  <si>
    <t>101001445.3</t>
  </si>
  <si>
    <t>OVERAGES - TAXES - SUMMER</t>
  </si>
  <si>
    <t>101001447</t>
  </si>
  <si>
    <t>ADMIN FEE PROP TAXES-WIN-GEN</t>
  </si>
  <si>
    <t>101001447.1</t>
  </si>
  <si>
    <t>ADMIN FEE PROP TAXES-SUM-GEN</t>
  </si>
  <si>
    <t>101001450</t>
  </si>
  <si>
    <t>DOG LICENSES-GENERAL</t>
  </si>
  <si>
    <t>101001450.1</t>
  </si>
  <si>
    <t>ZONING PERMITS &amp; RENEWAL - GEN</t>
  </si>
  <si>
    <t>101001450.10</t>
  </si>
  <si>
    <t>101001450.2</t>
  </si>
  <si>
    <t>SPECIAL USE PERMIT-GENERAL</t>
  </si>
  <si>
    <t>101001450.4</t>
  </si>
  <si>
    <t>SIGN PERMIT-GENERAL</t>
  </si>
  <si>
    <t>101001450.5</t>
  </si>
  <si>
    <t>FENCE PERMIT-GENERAL</t>
  </si>
  <si>
    <t>101001450.6</t>
  </si>
  <si>
    <t>FAILURE TO OBTAIN/RENEW PERMIT</t>
  </si>
  <si>
    <t>101001450.7</t>
  </si>
  <si>
    <t>GREENBELT PERMIT</t>
  </si>
  <si>
    <t>101001450.8</t>
  </si>
  <si>
    <t>MOA LANDFILL REVENUE</t>
  </si>
  <si>
    <t>101001451</t>
  </si>
  <si>
    <t>PARK USE PERMITS</t>
  </si>
  <si>
    <t>101001530</t>
  </si>
  <si>
    <t>GRANT FUNDS</t>
  </si>
  <si>
    <t>101001539</t>
  </si>
  <si>
    <t>GRANT FUNDS (FEDERAL)-GENERAL</t>
  </si>
  <si>
    <t>101001539.1</t>
  </si>
  <si>
    <t>GRANT FUNDS (STATE)-GENERAL</t>
  </si>
  <si>
    <t>101001539.2</t>
  </si>
  <si>
    <t>GRANT FUNDS (DNR)-GENERAL</t>
  </si>
  <si>
    <t>101001539.3</t>
  </si>
  <si>
    <t>GRANT FUNDS (FOUNDATION)-GEN</t>
  </si>
  <si>
    <t>101001574</t>
  </si>
  <si>
    <t>ST REV SHARING-CONSTITUT-GEN</t>
  </si>
  <si>
    <t>101001574.1</t>
  </si>
  <si>
    <t>BANKHEAD JONES FARM TENANT-GEN</t>
  </si>
  <si>
    <t>101001574.2</t>
  </si>
  <si>
    <t>SWAMP TAX-GENERAL</t>
  </si>
  <si>
    <t>101001600</t>
  </si>
  <si>
    <t>PHOTO/FAX/LAMINATING-GENERAL</t>
  </si>
  <si>
    <t>101001600.1</t>
  </si>
  <si>
    <t>GRAVE OPENINGS - TWP - GENERAL</t>
  </si>
  <si>
    <t>101001600.1.1</t>
  </si>
  <si>
    <t>GRAVE OPENINGS - CATHOLIC-GEN</t>
  </si>
  <si>
    <t>101001600.2</t>
  </si>
  <si>
    <t>ASSESSOR CARDS - GENERAL</t>
  </si>
  <si>
    <t>101001600.3</t>
  </si>
  <si>
    <t>PRINT TAX ROLL FOR REALTOR-GEN</t>
  </si>
  <si>
    <t>101001601</t>
  </si>
  <si>
    <t>GAS ROYALTY-EAST CEMETERY-GEN</t>
  </si>
  <si>
    <t>101001601.1</t>
  </si>
  <si>
    <t>GAS ROYALTY-BIG WOLF LAKE-GEN</t>
  </si>
  <si>
    <t>101001601.2</t>
  </si>
  <si>
    <t>GAS ROYALTY-MITCHELL LAKE-GEN</t>
  </si>
  <si>
    <t>101001601.4</t>
  </si>
  <si>
    <t>GAS ROYALTY-MAIN CEM(MERIT)GEN</t>
  </si>
  <si>
    <t>101001603</t>
  </si>
  <si>
    <t>PLAT BOOKS</t>
  </si>
  <si>
    <t>101001606</t>
  </si>
  <si>
    <t>FINES/COSTS ZONE ORDINANCE-GEN</t>
  </si>
  <si>
    <t>101001607</t>
  </si>
  <si>
    <t>DUP.TAX BILL FEE-(WIN) GENERAL</t>
  </si>
  <si>
    <t>101001608</t>
  </si>
  <si>
    <t>NOTARY FEE</t>
  </si>
  <si>
    <t>101001626</t>
  </si>
  <si>
    <t>SITE PLAN REVIEW - GENERAL</t>
  </si>
  <si>
    <t>101001626.1</t>
  </si>
  <si>
    <t>LAND DIVISION - GENERAL</t>
  </si>
  <si>
    <t>101001626.2</t>
  </si>
  <si>
    <t>ZONING BOARD OF APPEALS</t>
  </si>
  <si>
    <t>101001630</t>
  </si>
  <si>
    <t>TRANSFER SITE (TWP) - GENERAL</t>
  </si>
  <si>
    <t>101001631</t>
  </si>
  <si>
    <t>BAG/CARDS TRANSFER SITE (TWP)</t>
  </si>
  <si>
    <t>101001642</t>
  </si>
  <si>
    <t>CEMETERY PLOT-RESIDENT</t>
  </si>
  <si>
    <t>101001642.2</t>
  </si>
  <si>
    <t>CEMETERY PLOT-NON RESIDENT</t>
  </si>
  <si>
    <t>101001651</t>
  </si>
  <si>
    <t>TRANSFER SITE (VIENNA) GENERAL</t>
  </si>
  <si>
    <t>101001655</t>
  </si>
  <si>
    <t>NSF FEE'S</t>
  </si>
  <si>
    <t>101001664</t>
  </si>
  <si>
    <t>INTEREST INCOME - GENERAL</t>
  </si>
  <si>
    <t>101001668</t>
  </si>
  <si>
    <t>LIBRARY RENT</t>
  </si>
  <si>
    <t>101001673</t>
  </si>
  <si>
    <t>EQUIP SALE OF FIXED ASSETS-GEN</t>
  </si>
  <si>
    <t>101001675</t>
  </si>
  <si>
    <t>DONATIONS</t>
  </si>
  <si>
    <t>101001676</t>
  </si>
  <si>
    <t>LEGAL RESTITUTIONS</t>
  </si>
  <si>
    <t>101001677</t>
  </si>
  <si>
    <t>REIMBURSEMENTS -GENERAL</t>
  </si>
  <si>
    <t>101001677.1</t>
  </si>
  <si>
    <t>GENERAL - FOIA</t>
  </si>
  <si>
    <t>101001677.3</t>
  </si>
  <si>
    <t>REIMBURSEMENTS - ELECTIONS</t>
  </si>
  <si>
    <t>101001677.4</t>
  </si>
  <si>
    <t>REIMBURSEMENTS - INSURANCE</t>
  </si>
  <si>
    <t>101001677.5</t>
  </si>
  <si>
    <t>REIMBURSEMENTS - DDA</t>
  </si>
  <si>
    <t>101001677.6</t>
  </si>
  <si>
    <t>REIMBURSEMENT-INSUR DIVIDEND</t>
  </si>
  <si>
    <t>101001687</t>
  </si>
  <si>
    <t>REFUNDS - GENERAL</t>
  </si>
  <si>
    <t>101001687.2</t>
  </si>
  <si>
    <t>REFUNDS-1.50/PARCEL-ATLANTA</t>
  </si>
  <si>
    <t>101001687.3</t>
  </si>
  <si>
    <t>REFUND - 1.50 PARCEL J/L SCH</t>
  </si>
  <si>
    <t>101001699</t>
  </si>
  <si>
    <t>TRANSFER IN - GENERAL</t>
  </si>
  <si>
    <t>TOTAL REVENUES</t>
  </si>
  <si>
    <t>EXPENSES</t>
  </si>
  <si>
    <t>101101702</t>
  </si>
  <si>
    <t>101101703</t>
  </si>
  <si>
    <t>WAGES- SEC- TOWNSHIP</t>
  </si>
  <si>
    <t>101101703.1</t>
  </si>
  <si>
    <t>101101703.2</t>
  </si>
  <si>
    <t>101101706</t>
  </si>
  <si>
    <t>WAGES- CLEANING -TOWNSHIP</t>
  </si>
  <si>
    <t>101101706.1</t>
  </si>
  <si>
    <t>WAGES - CLEANING WINDOWS -TWP</t>
  </si>
  <si>
    <t>101101710</t>
  </si>
  <si>
    <t>TRAVEL - TOWNSHIP</t>
  </si>
  <si>
    <t>101101711</t>
  </si>
  <si>
    <t>MESC ER WITHHOLDING-TOWNSHIP</t>
  </si>
  <si>
    <t>101101713</t>
  </si>
  <si>
    <t>HOSPITALIZATION INC-TWP SEC</t>
  </si>
  <si>
    <t>101101713.3</t>
  </si>
  <si>
    <t>101101715</t>
  </si>
  <si>
    <t>SS/MED ER WITHHOLDING-TOWNSHIP</t>
  </si>
  <si>
    <t>101101718</t>
  </si>
  <si>
    <t>EDUCATION - TOWNSHIP</t>
  </si>
  <si>
    <t>101101718.1</t>
  </si>
  <si>
    <t>EDUCATION - TRUSTEE</t>
  </si>
  <si>
    <t>101101718.2</t>
  </si>
  <si>
    <t>101101727</t>
  </si>
  <si>
    <t>OFFICE SUPPLIES - TOWNSHIP</t>
  </si>
  <si>
    <t>101101727.1</t>
  </si>
  <si>
    <t>POSTAGE - TOWNSHIP</t>
  </si>
  <si>
    <t>101101730</t>
  </si>
  <si>
    <t>REPAIR/MAINT/OPER - TWP</t>
  </si>
  <si>
    <t>101101731</t>
  </si>
  <si>
    <t>101101818</t>
  </si>
  <si>
    <t>CONTRACTUAL SERVICE-TOWNSHIP</t>
  </si>
  <si>
    <t>101101818.10</t>
  </si>
  <si>
    <t>101101818.11</t>
  </si>
  <si>
    <t>101101818.12</t>
  </si>
  <si>
    <t>CONTRACTUAL-ALARM SYSTEM</t>
  </si>
  <si>
    <t>101101818.2</t>
  </si>
  <si>
    <t>CONTRACT PEACH SOFT/TECH TWP</t>
  </si>
  <si>
    <t>101101818.4</t>
  </si>
  <si>
    <t>CONTRACTUAL INTERNET-TWP</t>
  </si>
  <si>
    <t>101101818.5</t>
  </si>
  <si>
    <t>CONTRACT-FINANCIAL AUDIT-GEN</t>
  </si>
  <si>
    <t>101101818.6</t>
  </si>
  <si>
    <t>CONTRACTUAL COPIER</t>
  </si>
  <si>
    <t>101101818.8</t>
  </si>
  <si>
    <t>CONTRACTUAL WEB SITE -TWP</t>
  </si>
  <si>
    <t>101101818.9</t>
  </si>
  <si>
    <t>CONTRACTUAL POSTAGE MACHINE</t>
  </si>
  <si>
    <t>101101830</t>
  </si>
  <si>
    <t>DUES/MEMBERSHIP - TOWNSHIP</t>
  </si>
  <si>
    <t>101101850</t>
  </si>
  <si>
    <t>TELEPHONE-TOWNSHIP</t>
  </si>
  <si>
    <t>101101900</t>
  </si>
  <si>
    <t>PRINTING/PUBLISH-TOWNSHIP</t>
  </si>
  <si>
    <t>101101920</t>
  </si>
  <si>
    <t>ELECTRIC - TOWNSHIP</t>
  </si>
  <si>
    <t>101101921</t>
  </si>
  <si>
    <t>HEAT - TOWNSHIP</t>
  </si>
  <si>
    <t>101101922</t>
  </si>
  <si>
    <t>WATER - TOWNSHIP</t>
  </si>
  <si>
    <t>101101950</t>
  </si>
  <si>
    <t>SERVICE CHG-BANK - TOWNSHIP</t>
  </si>
  <si>
    <t>101101950.1</t>
  </si>
  <si>
    <t>SERVICE CHG DIRECT DEP TWP</t>
  </si>
  <si>
    <t>101101955</t>
  </si>
  <si>
    <t>EMPLOYEE PHYSICAL/MEDICAL-TWP</t>
  </si>
  <si>
    <t>101101964</t>
  </si>
  <si>
    <t>REFUNDS/REIMBURSEMENTS-TWP</t>
  </si>
  <si>
    <t>101101964.1</t>
  </si>
  <si>
    <t>REIMBURSE EMPLOYEE INSURANCE</t>
  </si>
  <si>
    <t>101101965</t>
  </si>
  <si>
    <t>TAX TRIBUNAL/BOR  REFUND TO CO</t>
  </si>
  <si>
    <t>101101969</t>
  </si>
  <si>
    <t>INSURANCE WORKERS COMP-TWP</t>
  </si>
  <si>
    <t>101101969.2</t>
  </si>
  <si>
    <t>INSUR BLDG/LIB/BOND/AUTO-TWP</t>
  </si>
  <si>
    <t>101101970</t>
  </si>
  <si>
    <t>TWP EMPLOYEE EVENTS</t>
  </si>
  <si>
    <t>TOTAL TOWNSHIP BOARD</t>
  </si>
  <si>
    <t>101171702</t>
  </si>
  <si>
    <t>WAGES - SUPERVISOR</t>
  </si>
  <si>
    <t>101171702.1</t>
  </si>
  <si>
    <t>101171710</t>
  </si>
  <si>
    <t>TRAVEL - SUPERVISOR</t>
  </si>
  <si>
    <t>101171715</t>
  </si>
  <si>
    <t>SS/MED ER WITHHOLDING - SUPER</t>
  </si>
  <si>
    <t>101171718</t>
  </si>
  <si>
    <t>EDUCATION - SUPERVISOR</t>
  </si>
  <si>
    <t>101171727</t>
  </si>
  <si>
    <t>OFFICE SUPPLIES - SUPERVISOR</t>
  </si>
  <si>
    <t>101171727.1</t>
  </si>
  <si>
    <t>POSTAGE- SUPERVISOR</t>
  </si>
  <si>
    <t>101171730</t>
  </si>
  <si>
    <t>REPAIR/MAINT/OPER - SUPERVISOR</t>
  </si>
  <si>
    <t>101171830</t>
  </si>
  <si>
    <t>DUES/MEMBERSHIP- SUPERVISOR</t>
  </si>
  <si>
    <t>TOTAL SUPERVISOR</t>
  </si>
  <si>
    <t>101215702</t>
  </si>
  <si>
    <t>WAGES - CLERK</t>
  </si>
  <si>
    <t>101215703</t>
  </si>
  <si>
    <t>WAGES - DEPUTY CLERK</t>
  </si>
  <si>
    <t>101215710</t>
  </si>
  <si>
    <t>TRAVEL - CLERK</t>
  </si>
  <si>
    <t>101215710.1</t>
  </si>
  <si>
    <t>TRAVEL-DEPUTY CLERK</t>
  </si>
  <si>
    <t>101215715</t>
  </si>
  <si>
    <t>SS/MED ER WITHOLDING - CLERK</t>
  </si>
  <si>
    <t>101215718</t>
  </si>
  <si>
    <t>EDUCATION - CLERK</t>
  </si>
  <si>
    <t>101215718.1</t>
  </si>
  <si>
    <t>EDUCATION-DEPUTY CLERK</t>
  </si>
  <si>
    <t>101215727</t>
  </si>
  <si>
    <t>OFFICE SUPPLIES -  CLERK</t>
  </si>
  <si>
    <t>101215727.1</t>
  </si>
  <si>
    <t>POSTAGE-CLERK</t>
  </si>
  <si>
    <t>101215730</t>
  </si>
  <si>
    <t>REPAIR/MAINT/OPER - CLERK</t>
  </si>
  <si>
    <t>101215818.1</t>
  </si>
  <si>
    <t>CONTRACT PEACH SOFT/TECH CLERK</t>
  </si>
  <si>
    <t>101215830</t>
  </si>
  <si>
    <t>DUES/MEMBERSHIPS - CLERK</t>
  </si>
  <si>
    <t>101215900</t>
  </si>
  <si>
    <t>PRINTING/PUBLISHING - CLERK</t>
  </si>
  <si>
    <t>TOTAL CLERK</t>
  </si>
  <si>
    <t>101247702</t>
  </si>
  <si>
    <t>WAGES - BOARD OF REVIEW</t>
  </si>
  <si>
    <t>101247710</t>
  </si>
  <si>
    <t>TRAVEL - BOARD OF REVIEW</t>
  </si>
  <si>
    <t>101247715</t>
  </si>
  <si>
    <t>SS/MED ER WITHHOLDING - BOR</t>
  </si>
  <si>
    <t>101247718</t>
  </si>
  <si>
    <t>EDUCATION - BOARD OF REVIEW</t>
  </si>
  <si>
    <t>101247730</t>
  </si>
  <si>
    <t>REPAIR/MAINT/OPER - BOR</t>
  </si>
  <si>
    <t>101247900</t>
  </si>
  <si>
    <t>PRINTING/PUBLISH - BOR</t>
  </si>
  <si>
    <t>TOTAL BOARD OF REVIEW</t>
  </si>
  <si>
    <t>101248702</t>
  </si>
  <si>
    <t>WAGES-ZBA</t>
  </si>
  <si>
    <t>101248703</t>
  </si>
  <si>
    <t>WAGES - SEC - ZBA</t>
  </si>
  <si>
    <t>101248710</t>
  </si>
  <si>
    <t>TRAVEL - ZBA</t>
  </si>
  <si>
    <t>101248715</t>
  </si>
  <si>
    <t>SS/MED ER WITHHOLDING-ZBA</t>
  </si>
  <si>
    <t>101248718</t>
  </si>
  <si>
    <t>EDUCATION - ZBA</t>
  </si>
  <si>
    <t>101248727.1</t>
  </si>
  <si>
    <t>POSTAGE-ZBA</t>
  </si>
  <si>
    <t>101248818</t>
  </si>
  <si>
    <t>CONTRACTUAL-ZBA</t>
  </si>
  <si>
    <t>101248830</t>
  </si>
  <si>
    <t>DUES/MEMBERSHIPS-ZBA</t>
  </si>
  <si>
    <t>101248900</t>
  </si>
  <si>
    <t>PRINTING/PUBLISH-ZBA</t>
  </si>
  <si>
    <t>101248964</t>
  </si>
  <si>
    <t>REFUNDS/REIMBURSEMENTS-ZBA</t>
  </si>
  <si>
    <t>TOTAL BOARD OF APPEALS</t>
  </si>
  <si>
    <t>101253702</t>
  </si>
  <si>
    <t>WAGES - TREASURER</t>
  </si>
  <si>
    <t>101253704</t>
  </si>
  <si>
    <t>WAGES-DEP TREASURER-TREAS</t>
  </si>
  <si>
    <t>101253706</t>
  </si>
  <si>
    <t>WAGES- OT DEP TREASURER</t>
  </si>
  <si>
    <t>101253710</t>
  </si>
  <si>
    <t>TRAVEL  - TREASURER</t>
  </si>
  <si>
    <t>HEALTH INSURANCE COMPENSATION</t>
  </si>
  <si>
    <t>101253715</t>
  </si>
  <si>
    <t>SS/MED ER WITHHOLDING-TREAS</t>
  </si>
  <si>
    <t>101253718</t>
  </si>
  <si>
    <t>EDUCATION - TREASURER</t>
  </si>
  <si>
    <t>101253718.1</t>
  </si>
  <si>
    <t>EDUCATION- DEPUTY TREASURER</t>
  </si>
  <si>
    <t>101253727</t>
  </si>
  <si>
    <t>OFFICE SUPPLIES - TREASURER</t>
  </si>
  <si>
    <t>101253727.1</t>
  </si>
  <si>
    <t>POSTAGE - TREASURER</t>
  </si>
  <si>
    <t>101253727.2</t>
  </si>
  <si>
    <t>POSTAGE - TAX BILLS</t>
  </si>
  <si>
    <t>101253730</t>
  </si>
  <si>
    <t>REPAIR/MAINT/OPER - TREAS</t>
  </si>
  <si>
    <t>101253818</t>
  </si>
  <si>
    <t>CONTRACTUAL SERVICE - TREAS</t>
  </si>
  <si>
    <t>101253818.1</t>
  </si>
  <si>
    <t>CONTRACT PEACH SOFT/TECH TREAS</t>
  </si>
  <si>
    <t>101253818.3</t>
  </si>
  <si>
    <t>CONTRACT-BS&amp;A TECH SUPPORT</t>
  </si>
  <si>
    <t>101253900.1</t>
  </si>
  <si>
    <t>SHORT TERM BOND-COUNTY-SUMMER</t>
  </si>
  <si>
    <t>TOTAL TREASURER</t>
  </si>
  <si>
    <t>101257702</t>
  </si>
  <si>
    <t>WAGES - ASSESSOR</t>
  </si>
  <si>
    <t>101257711</t>
  </si>
  <si>
    <t>MESC ER WITHHOLDING- ASSESSOR</t>
  </si>
  <si>
    <t>101257713</t>
  </si>
  <si>
    <t>HOSPITALIZATION INSUR-ASSESSOR</t>
  </si>
  <si>
    <t>101257715</t>
  </si>
  <si>
    <t>SS/MED ER WITHHOLDING-ASSESSOR</t>
  </si>
  <si>
    <t>101257718</t>
  </si>
  <si>
    <t>EDUCATION - ASSESSOR</t>
  </si>
  <si>
    <t>101257727</t>
  </si>
  <si>
    <t>OFFICE SUPPLIES - ASSESSOR</t>
  </si>
  <si>
    <t>101257727.1</t>
  </si>
  <si>
    <t>POSTAGE - ASSESSOR</t>
  </si>
  <si>
    <t>101257730</t>
  </si>
  <si>
    <t>REPAIR/MAINT/OPER - ASSESSOR</t>
  </si>
  <si>
    <t>101257818.1</t>
  </si>
  <si>
    <t>CONTRACT AGREEMENT-ASSESSOR</t>
  </si>
  <si>
    <t>101257818.2</t>
  </si>
  <si>
    <t>CONTRACT APEX SOFTWARE</t>
  </si>
  <si>
    <t>101257818.3</t>
  </si>
  <si>
    <t>CONTRACT-BS&amp;A TECH SUPP ASSESS</t>
  </si>
  <si>
    <t>101257900.1</t>
  </si>
  <si>
    <t>101257958</t>
  </si>
  <si>
    <t>TAX TRIBUNAL FILLING FEE</t>
  </si>
  <si>
    <t>TOTAL ASSESSOR</t>
  </si>
  <si>
    <t>101262702</t>
  </si>
  <si>
    <t>WAGES-DEPUTY CLERK ELECTIONS</t>
  </si>
  <si>
    <t>101262702.3</t>
  </si>
  <si>
    <t>WAGES-DEPUTY CLERK ELECTION OT</t>
  </si>
  <si>
    <t>101262710</t>
  </si>
  <si>
    <t>TRAVEL - ELECTION</t>
  </si>
  <si>
    <t>101262718</t>
  </si>
  <si>
    <t>EDUCATION - ELECTION</t>
  </si>
  <si>
    <t>101262727</t>
  </si>
  <si>
    <t>OFFICE SUPPLIES - ELECTION</t>
  </si>
  <si>
    <t>101262727.1</t>
  </si>
  <si>
    <t>POSTAGE - ELECTION</t>
  </si>
  <si>
    <t>101262730</t>
  </si>
  <si>
    <t>REPAIR/MAINT/OPER - ELECT</t>
  </si>
  <si>
    <t>101262730.1</t>
  </si>
  <si>
    <t>OPERATING FOOD SERVICES -ELECT</t>
  </si>
  <si>
    <t>101262750</t>
  </si>
  <si>
    <t>OPERATING SUPPLIES-ELECTION</t>
  </si>
  <si>
    <t>101262818</t>
  </si>
  <si>
    <t>CONTRACTUAL SERVICES-ELECTION</t>
  </si>
  <si>
    <t>101262818.2</t>
  </si>
  <si>
    <t>101262900</t>
  </si>
  <si>
    <t>PRINTING/PUBLISH - ELECTION</t>
  </si>
  <si>
    <t>101262969.2</t>
  </si>
  <si>
    <t>INSURBLDG/LIB/BOND/AUTO - ELEC</t>
  </si>
  <si>
    <t>TOTAL ELECTIONS</t>
  </si>
  <si>
    <t>101265702</t>
  </si>
  <si>
    <t>WAGES SUPER  B/GROUNDS</t>
  </si>
  <si>
    <t>101265702.1</t>
  </si>
  <si>
    <t>WAGES SUPER OVERTIME B/GROUNDS</t>
  </si>
  <si>
    <t>101265703.1</t>
  </si>
  <si>
    <t>WAGES SUPER (MOW) TRANS/GROUND</t>
  </si>
  <si>
    <t>101265704</t>
  </si>
  <si>
    <t>WAGES ASST -  B/GROUNDS</t>
  </si>
  <si>
    <t>101265704.1</t>
  </si>
  <si>
    <t>WAGES ASST TIME OVERTIME B/G</t>
  </si>
  <si>
    <t>101265704.4</t>
  </si>
  <si>
    <t>101265710</t>
  </si>
  <si>
    <t>TRAVEL - BUILD/GROUNDS</t>
  </si>
  <si>
    <t>101265711</t>
  </si>
  <si>
    <t>MESC ER WITHHOLDING-B/GROUNDS</t>
  </si>
  <si>
    <t>101265713</t>
  </si>
  <si>
    <t>HOSPITALIZATION INSUR - B/G</t>
  </si>
  <si>
    <t>101265715</t>
  </si>
  <si>
    <t>SS/MED ER WITHHOLDING-B/GROUND</t>
  </si>
  <si>
    <t>101265716</t>
  </si>
  <si>
    <t>FRINGE BENEFITS-UNIFORMS-B/G</t>
  </si>
  <si>
    <t>101265727</t>
  </si>
  <si>
    <t>OFFICE SUPPLIES - BUILD/GROUND</t>
  </si>
  <si>
    <t>101265730</t>
  </si>
  <si>
    <t>REPAIR/MAINT/OPER - B/GROUND</t>
  </si>
  <si>
    <t>101265818</t>
  </si>
  <si>
    <t>CONTRACTUAL SERVICE-B/GROUNDS</t>
  </si>
  <si>
    <t>101265850</t>
  </si>
  <si>
    <t>101265860</t>
  </si>
  <si>
    <t>101265860.1</t>
  </si>
  <si>
    <t>OPERATING FUEL (MOWING) B/G</t>
  </si>
  <si>
    <t>101265860.2</t>
  </si>
  <si>
    <t>101265861</t>
  </si>
  <si>
    <t>OPERATING FUEL(TWP TRUCK 2)B/G</t>
  </si>
  <si>
    <t>101265969.2</t>
  </si>
  <si>
    <t>INSUR BLDG/LIB/BOND/AUTO - B/G</t>
  </si>
  <si>
    <t>TOTAL BUILDING/GROUND</t>
  </si>
  <si>
    <t>101266818</t>
  </si>
  <si>
    <t>CONTRACT-ATTORNEY-GENERAL</t>
  </si>
  <si>
    <t>101266818.1</t>
  </si>
  <si>
    <t>CONTRACT-ATTORNEY-ZBA &amp; PLANNI</t>
  </si>
  <si>
    <t>101266818.2</t>
  </si>
  <si>
    <t>CONTRACT-ATTORNEY-Z AD/ORD</t>
  </si>
  <si>
    <t>101266818.4</t>
  </si>
  <si>
    <t>CONTRACT-ATTORNEY-ELECTIONS</t>
  </si>
  <si>
    <t>101266818.5</t>
  </si>
  <si>
    <t>CONTRACT-ATTORNEY - TREAS</t>
  </si>
  <si>
    <t>TOTAL ATTORNEY</t>
  </si>
  <si>
    <t>101272730</t>
  </si>
  <si>
    <t>REPAIR/MAINT/OPER - GARAGE</t>
  </si>
  <si>
    <t>101272920</t>
  </si>
  <si>
    <t>ELECTRIC - GARAGE</t>
  </si>
  <si>
    <t>101272921</t>
  </si>
  <si>
    <t>HEAT - GARAGE</t>
  </si>
  <si>
    <t>101272969.2</t>
  </si>
  <si>
    <t>INSUR BLDG/LIB/BOND/AUTO-GAR</t>
  </si>
  <si>
    <t>TOTAL GARAGE</t>
  </si>
  <si>
    <t>101276702</t>
  </si>
  <si>
    <t>WAGES SUPER - MAIN CEMETERY</t>
  </si>
  <si>
    <t>101276702.1</t>
  </si>
  <si>
    <t>WAGES SUPER - EAST CEMETERY</t>
  </si>
  <si>
    <t>101276702.2</t>
  </si>
  <si>
    <t>WAGES SUPER - CATHOLIC CEMETER</t>
  </si>
  <si>
    <t>101276704</t>
  </si>
  <si>
    <t>WAGES ASST- MAIN CEMETERY</t>
  </si>
  <si>
    <t>101276704.1</t>
  </si>
  <si>
    <t>WAGES ASST- EAST CEMETERY</t>
  </si>
  <si>
    <t>101276704.2</t>
  </si>
  <si>
    <t>101276705</t>
  </si>
  <si>
    <t>WAGES - SEC CEMETERY</t>
  </si>
  <si>
    <t>101276730</t>
  </si>
  <si>
    <t>REPAIR/MAINT/OPER - CEMETERY</t>
  </si>
  <si>
    <t>101276818.2</t>
  </si>
  <si>
    <t>CONTRACT-POTEM TECH -CEM</t>
  </si>
  <si>
    <t>101276900</t>
  </si>
  <si>
    <t>PRINTING/PUBLISHING-CEMETERY</t>
  </si>
  <si>
    <t>101276964</t>
  </si>
  <si>
    <t>REFUND/REIMBURSEMNT - CEM</t>
  </si>
  <si>
    <t>101276969.2</t>
  </si>
  <si>
    <t>INSUR BLG/LIB/BOND/ AUTO - CEM</t>
  </si>
  <si>
    <t>TOTAL CEMETERY</t>
  </si>
  <si>
    <t>101301920</t>
  </si>
  <si>
    <t>ELECTRIC - POLICE</t>
  </si>
  <si>
    <t>101301921</t>
  </si>
  <si>
    <t>HEAT - POLICE</t>
  </si>
  <si>
    <t>TOTAL POLICE  MINI POST</t>
  </si>
  <si>
    <t>101528702</t>
  </si>
  <si>
    <t>101528702.3</t>
  </si>
  <si>
    <t>101528711</t>
  </si>
  <si>
    <t>MESC ER WITHHOLDING-TRANSFER</t>
  </si>
  <si>
    <t>101528715</t>
  </si>
  <si>
    <t>SS/MED ER WITHHOLDING-TRANS</t>
  </si>
  <si>
    <t>101528727</t>
  </si>
  <si>
    <t>101528730</t>
  </si>
  <si>
    <t>REPAIR/MAINT/OPER - TRANS SITE</t>
  </si>
  <si>
    <t>101528730.1</t>
  </si>
  <si>
    <t>101528818</t>
  </si>
  <si>
    <t>CONTRACTUAL SERVICES-TRANSFER</t>
  </si>
  <si>
    <t>101528818.2</t>
  </si>
  <si>
    <t>CONTR PORTAJON -TRANS SITE</t>
  </si>
  <si>
    <t>101528818.3</t>
  </si>
  <si>
    <t>CONTRACT PEACH SOFT/TECH TRANS</t>
  </si>
  <si>
    <t>101528818.5</t>
  </si>
  <si>
    <t>CONTRACTUALTRANSFER SITE TRANS</t>
  </si>
  <si>
    <t>101528900</t>
  </si>
  <si>
    <t>PRINTING/PUBLISH-TRANSFER SITE</t>
  </si>
  <si>
    <t>101528969.2</t>
  </si>
  <si>
    <t>INSUR BLG/LIB/BOND/AUTO-TRANS</t>
  </si>
  <si>
    <t>TOTAL TRANSFER SITE</t>
  </si>
  <si>
    <t>101721702</t>
  </si>
  <si>
    <t>WAGES - PLANNING</t>
  </si>
  <si>
    <t>101721703</t>
  </si>
  <si>
    <t>WAGES - SEC - PLANNING</t>
  </si>
  <si>
    <t>101721710</t>
  </si>
  <si>
    <t>TRAVEL - PLANNING</t>
  </si>
  <si>
    <t>101721715</t>
  </si>
  <si>
    <t>SS/MED ER WITHHOLDING-PLANNING</t>
  </si>
  <si>
    <t>101721718</t>
  </si>
  <si>
    <t>EDUCATION - PLANNING</t>
  </si>
  <si>
    <t>101721727.1</t>
  </si>
  <si>
    <t>POSTAGE - PLANNING</t>
  </si>
  <si>
    <t>101721818</t>
  </si>
  <si>
    <t>CONTRACTUAL SERVICES-PLANNING</t>
  </si>
  <si>
    <t>101721900</t>
  </si>
  <si>
    <t>PRINTING/PUBLISH-PLANNING</t>
  </si>
  <si>
    <t>101721964</t>
  </si>
  <si>
    <t>REFUNDS/REIMBURSEMENT-PLANNING</t>
  </si>
  <si>
    <t>101722702</t>
  </si>
  <si>
    <t>WAGES - ZONING ADMIN</t>
  </si>
  <si>
    <t>101722710</t>
  </si>
  <si>
    <t>TRAVEL - ZONE ADMIN</t>
  </si>
  <si>
    <t>101722711</t>
  </si>
  <si>
    <t>MESC ER WITHHOLDING-Z ADMIN</t>
  </si>
  <si>
    <t>101722713</t>
  </si>
  <si>
    <t>HOSPITALIZATION - ZONING ADMIN</t>
  </si>
  <si>
    <t>101722715</t>
  </si>
  <si>
    <t>SS/MED ER WITHHOLDING-Z ADMIN</t>
  </si>
  <si>
    <t>101722718</t>
  </si>
  <si>
    <t>EDUCATION - ZONE ADMIN</t>
  </si>
  <si>
    <t>101722727</t>
  </si>
  <si>
    <t>OFFICE SUPPLIES - ZONE ADMIN</t>
  </si>
  <si>
    <t>101722727.1</t>
  </si>
  <si>
    <t>POSTAGE - ZONE ADMIN</t>
  </si>
  <si>
    <t>101722730</t>
  </si>
  <si>
    <t>REPAIR/MAINT/OPER - ZONE ADMIN</t>
  </si>
  <si>
    <t>101722818.3</t>
  </si>
  <si>
    <t>CONTRACT - BS&amp;A</t>
  </si>
  <si>
    <t>101722830</t>
  </si>
  <si>
    <t>DUES/MEMBERSHIP-Z ADMIN</t>
  </si>
  <si>
    <t>101722900</t>
  </si>
  <si>
    <t>PRINTING/PUBLISH-Z ADMIN</t>
  </si>
  <si>
    <t>101722964.2</t>
  </si>
  <si>
    <t>REFUND - PERMITS - Z ADMIN</t>
  </si>
  <si>
    <t>101751702</t>
  </si>
  <si>
    <t>WAGE SUPER-BEACH PARK P/REC</t>
  </si>
  <si>
    <t>101751702.1</t>
  </si>
  <si>
    <t>WAGE SUPER-BINGHAM PARK P/REC</t>
  </si>
  <si>
    <t>101751702.2</t>
  </si>
  <si>
    <t>WAGE SUPER-LIONS PARK P/REC</t>
  </si>
  <si>
    <t>101751702.3</t>
  </si>
  <si>
    <t>WAGE SUPER-TWP PARK P/REC</t>
  </si>
  <si>
    <t>101751702.4</t>
  </si>
  <si>
    <t>WAGE SUPER-BUTTLES PARK P/REC</t>
  </si>
  <si>
    <t>101751704</t>
  </si>
  <si>
    <t>WAGES ASST BEACH PARK</t>
  </si>
  <si>
    <t>101751704.1</t>
  </si>
  <si>
    <t>WAGES ASST BINGHAM PARK</t>
  </si>
  <si>
    <t>101751704.2</t>
  </si>
  <si>
    <t>WAGES ASST  LIONS PARK</t>
  </si>
  <si>
    <t>101751704.3</t>
  </si>
  <si>
    <t>WAGES ASST TWP PARK</t>
  </si>
  <si>
    <t>101751704.4</t>
  </si>
  <si>
    <t>WAGES ASST BUTTLES PARK</t>
  </si>
  <si>
    <t>101751730</t>
  </si>
  <si>
    <t>REPAIR/MAINT/OPER - PARK/REC</t>
  </si>
  <si>
    <t>101751818</t>
  </si>
  <si>
    <t>CONTRACTUAL SERVICE- PARK/REC</t>
  </si>
  <si>
    <t>101751818.2</t>
  </si>
  <si>
    <t>CONTRACTUAL PORTAJON- PARK/REC</t>
  </si>
  <si>
    <t>101751920</t>
  </si>
  <si>
    <t>ELECTRIC -  PARK/REC</t>
  </si>
  <si>
    <t>101751969.2</t>
  </si>
  <si>
    <t>INSUR BLG/LIB/BOND/AUTO- PARKS</t>
  </si>
  <si>
    <t>TOTAL PARKS/RECREATION</t>
  </si>
  <si>
    <t>101790702</t>
  </si>
  <si>
    <t>WAGES SUPER - LIBRARY</t>
  </si>
  <si>
    <t>101790704</t>
  </si>
  <si>
    <t>WAGES ASST - LIBRARY</t>
  </si>
  <si>
    <t>101790730</t>
  </si>
  <si>
    <t>REPAIR/MAINT/OPER - LIBRARY</t>
  </si>
  <si>
    <t>101790818</t>
  </si>
  <si>
    <t>CONTRACTUAL SERVICES- LIBRARY</t>
  </si>
  <si>
    <t>101790969.2</t>
  </si>
  <si>
    <t>INSUR BLG/LIB/BOND/AUTO - LIB</t>
  </si>
  <si>
    <t>TOTAL LIBRARY</t>
  </si>
  <si>
    <t>101791730</t>
  </si>
  <si>
    <t>MAINT/REPAIR/OPER - CHAMBER</t>
  </si>
  <si>
    <t>101791818</t>
  </si>
  <si>
    <t>CONTRACTUAL SERVICES- CHAMBER</t>
  </si>
  <si>
    <t>101791969.2</t>
  </si>
  <si>
    <t>INSUR BLG/LIB/BOND/AUTO- CHAMB</t>
  </si>
  <si>
    <t>TOTAL CHAMBER</t>
  </si>
  <si>
    <t>101900990</t>
  </si>
  <si>
    <t>TRANSFERS OUT</t>
  </si>
  <si>
    <t>TOTAL TRANSFERS OUT</t>
  </si>
  <si>
    <t>101901101</t>
  </si>
  <si>
    <t>101901171</t>
  </si>
  <si>
    <t>CAPITAL OUTLAY - SUPERVISOR</t>
  </si>
  <si>
    <t>101901215</t>
  </si>
  <si>
    <t>CAPITAL OUTLAY - CLERK</t>
  </si>
  <si>
    <t>101901253</t>
  </si>
  <si>
    <t>CAPITAL OUTLAY - TREASURER</t>
  </si>
  <si>
    <t>101901257</t>
  </si>
  <si>
    <t>CAPITAL OUTLAY - ASSESSOR</t>
  </si>
  <si>
    <t>101901262</t>
  </si>
  <si>
    <t>CAPITAL OUTLAY - ELECTIONS</t>
  </si>
  <si>
    <t>101901265</t>
  </si>
  <si>
    <t>CAPITAL OUTLAY - BUILD/GROUNDS</t>
  </si>
  <si>
    <t>101901272</t>
  </si>
  <si>
    <t>CAPITAL OUTLAY - GARAGE</t>
  </si>
  <si>
    <t>101901276</t>
  </si>
  <si>
    <t>CAPITAL OUTLAY - CEMETERY</t>
  </si>
  <si>
    <t>101901528</t>
  </si>
  <si>
    <t>CAPITAL OUTLAY - TRANSFER SITE</t>
  </si>
  <si>
    <t>101901721</t>
  </si>
  <si>
    <t>CAPITAL OUTLAY - PLAN/ZONE</t>
  </si>
  <si>
    <t>101901722</t>
  </si>
  <si>
    <t>CAPITAL OUTLAY - ZONING ADMIN</t>
  </si>
  <si>
    <t>101901751</t>
  </si>
  <si>
    <t>CAPITAL OUTLAY - PARKS/REC</t>
  </si>
  <si>
    <t>101901790</t>
  </si>
  <si>
    <t>CAPITAL OUTLAY - LIBRARY</t>
  </si>
  <si>
    <t>101901791</t>
  </si>
  <si>
    <t>CAPITAL OUTLAY - CHAMBER</t>
  </si>
  <si>
    <t>TOTAL CAPITAL OUTLAY</t>
  </si>
  <si>
    <t>TOTAL EXPENSES</t>
  </si>
  <si>
    <t>EXCESS REVENUE OVER&lt;UNDER&gt;</t>
  </si>
  <si>
    <t>ALBERT TOWNSHIP ANNUAL BUDGET</t>
  </si>
  <si>
    <t>101 GENERAL FUND</t>
  </si>
  <si>
    <t>204 ROAD FUND</t>
  </si>
  <si>
    <t>204001408.4</t>
  </si>
  <si>
    <t>DNR - PILT PAYOFF</t>
  </si>
  <si>
    <t>204001408.7</t>
  </si>
  <si>
    <t>204446401</t>
  </si>
  <si>
    <t>TAXES - CURRENT - WINTER -ROAD</t>
  </si>
  <si>
    <t>204446664</t>
  </si>
  <si>
    <t>INTEREST INCOME - ROAD</t>
  </si>
  <si>
    <t>204446699</t>
  </si>
  <si>
    <t>TRANSFER IN - ROAD</t>
  </si>
  <si>
    <t>204446727</t>
  </si>
  <si>
    <t>OFFICE SUPPLES - ROAD</t>
  </si>
  <si>
    <t>204446730</t>
  </si>
  <si>
    <t>MAINT/REPAIR/OPER - ROAD</t>
  </si>
  <si>
    <t>204446818</t>
  </si>
  <si>
    <t>CONTRACTUAL SERVICE - ROAD</t>
  </si>
  <si>
    <t>204446818.1</t>
  </si>
  <si>
    <t>CONTRACT PEACHTREE TECH -RD</t>
  </si>
  <si>
    <t>204446818.2</t>
  </si>
  <si>
    <t>CONTRACTUAL - BRINING - ROAD</t>
  </si>
  <si>
    <t>204446818.6</t>
  </si>
  <si>
    <t>CONTRACT-FINANCIAL AUDIT- RD</t>
  </si>
  <si>
    <t>204446920</t>
  </si>
  <si>
    <t>STREET LIGHTS - ROAD</t>
  </si>
  <si>
    <t>204446920.1</t>
  </si>
  <si>
    <t>DDA STREET LIGHTS</t>
  </si>
  <si>
    <t>204446964</t>
  </si>
  <si>
    <t>REFUNDS/REIMBURSEMENTS RDS</t>
  </si>
  <si>
    <t>204446965</t>
  </si>
  <si>
    <t>204446965.1</t>
  </si>
  <si>
    <t>CAPITAL OUTLAY - ROADS</t>
  </si>
  <si>
    <t>204850811</t>
  </si>
  <si>
    <t>SPECIAL PROJECTS - ROAD</t>
  </si>
  <si>
    <t>204899955</t>
  </si>
  <si>
    <t>TAX TRIB REFUNDS ORDERED-ROAD</t>
  </si>
  <si>
    <t>204966999</t>
  </si>
  <si>
    <t>TRANSFER OUT - ROAD</t>
  </si>
  <si>
    <t>245001664</t>
  </si>
  <si>
    <t>INTEREST INCOME - METRO AUTH</t>
  </si>
  <si>
    <t>245001676.1</t>
  </si>
  <si>
    <t>RIGHT OF WAY-METRO AUTH-INCOME</t>
  </si>
  <si>
    <t>245001699</t>
  </si>
  <si>
    <t>TRANSFER IN - METRO ACT</t>
  </si>
  <si>
    <t>245441975</t>
  </si>
  <si>
    <t>CAPITAL OUTLAY - METRO ACT</t>
  </si>
  <si>
    <t>245850967</t>
  </si>
  <si>
    <t>SPECIAL PROJECTS-METO ACT</t>
  </si>
  <si>
    <t>245 METRO</t>
  </si>
  <si>
    <t>591536600</t>
  </si>
  <si>
    <t>WATER SERVICE -  WATER</t>
  </si>
  <si>
    <t>591536600.1</t>
  </si>
  <si>
    <t>WATER-FINANCE CHARGE/LATE FEE</t>
  </si>
  <si>
    <t>591536687</t>
  </si>
  <si>
    <t>REFUNDS - WATER</t>
  </si>
  <si>
    <t>591536699</t>
  </si>
  <si>
    <t>TRANSFER IN  - WATER</t>
  </si>
  <si>
    <t>591536702</t>
  </si>
  <si>
    <t>WAGES SUPER-WATER</t>
  </si>
  <si>
    <t>591536703</t>
  </si>
  <si>
    <t>WAGES ASST MAIN - WATER</t>
  </si>
  <si>
    <t>591536710</t>
  </si>
  <si>
    <t>TRAVEL - WATER</t>
  </si>
  <si>
    <t>591536718</t>
  </si>
  <si>
    <t>EDUCATION - WATER</t>
  </si>
  <si>
    <t>591536727</t>
  </si>
  <si>
    <t>OFFICE SUPPLIES - WATER</t>
  </si>
  <si>
    <t>591536727.1</t>
  </si>
  <si>
    <t>POSTAGE- WATER</t>
  </si>
  <si>
    <t>591536730</t>
  </si>
  <si>
    <t>REPAIR/MAINT/OPER - WATER</t>
  </si>
  <si>
    <t>591536750.1</t>
  </si>
  <si>
    <t>OPERATING-WATER TESTING-WATER</t>
  </si>
  <si>
    <t>591536818</t>
  </si>
  <si>
    <t>591536818.1</t>
  </si>
  <si>
    <t>CONTRACT PEACH SOFT/TECH WATER</t>
  </si>
  <si>
    <t>591536818.6</t>
  </si>
  <si>
    <t>CONTRACT-FINANCIAL AUDIT-WATER</t>
  </si>
  <si>
    <t>591536830</t>
  </si>
  <si>
    <t>DUES/MEMBERSHIPS-WATER</t>
  </si>
  <si>
    <t>591536850</t>
  </si>
  <si>
    <t>ALARM - WATER</t>
  </si>
  <si>
    <t>591536900</t>
  </si>
  <si>
    <t>PRINTING/PUBLISH - WATER</t>
  </si>
  <si>
    <t>591536920</t>
  </si>
  <si>
    <t>ELECTRIC - WATER</t>
  </si>
  <si>
    <t>591536921</t>
  </si>
  <si>
    <t>HEAT - WATER</t>
  </si>
  <si>
    <t>591536964</t>
  </si>
  <si>
    <t>REFUND/REIMBURSEMENTS - WATER</t>
  </si>
  <si>
    <t>591536968</t>
  </si>
  <si>
    <t>DEPRECIATION - WATER</t>
  </si>
  <si>
    <t>591536969</t>
  </si>
  <si>
    <t>INSURANCE WORKERS COMP-WATER</t>
  </si>
  <si>
    <t>591536975</t>
  </si>
  <si>
    <t>CAPITAL OUTLAY - WATER</t>
  </si>
  <si>
    <t>591850810</t>
  </si>
  <si>
    <t>GRANT EXPENDITURES-WATER</t>
  </si>
  <si>
    <t>591850811</t>
  </si>
  <si>
    <t>SPECIAL PROJECTS-WATER</t>
  </si>
  <si>
    <t>591 WATER</t>
  </si>
  <si>
    <t>206 FIRE/AMBULANCE</t>
  </si>
  <si>
    <t>206001408.4</t>
  </si>
  <si>
    <t>206335401</t>
  </si>
  <si>
    <t>206335408.2</t>
  </si>
  <si>
    <t>206335445</t>
  </si>
  <si>
    <t>PEN/INTER TAXES-WINTER-F/A</t>
  </si>
  <si>
    <t>206335445.1</t>
  </si>
  <si>
    <t>PEN/INTER TAXES-SUMMER-F/A</t>
  </si>
  <si>
    <t>206335447.2</t>
  </si>
  <si>
    <t>TAX REVOL PAYOFF BY CO F/A</t>
  </si>
  <si>
    <t>206335447.4</t>
  </si>
  <si>
    <t>TAX TRIBUNAL JUDGMENT</t>
  </si>
  <si>
    <t>206335539</t>
  </si>
  <si>
    <t>206335539.1</t>
  </si>
  <si>
    <t>GRANT (STATE) F/A</t>
  </si>
  <si>
    <t>206335539.2</t>
  </si>
  <si>
    <t>GRANT (DNR) F/A</t>
  </si>
  <si>
    <t>206335600</t>
  </si>
  <si>
    <t>PHOTO/FAX COPIES - F/A</t>
  </si>
  <si>
    <t>206335625</t>
  </si>
  <si>
    <t>COST RECOVERY</t>
  </si>
  <si>
    <t>206335626</t>
  </si>
  <si>
    <t>AMBULANCE RUNS - F/A</t>
  </si>
  <si>
    <t>206335626.1</t>
  </si>
  <si>
    <t>AMB RUNS-DIRECT  DEPOSIT</t>
  </si>
  <si>
    <t>206335627</t>
  </si>
  <si>
    <t>FF/EMT TRAIN CLASS-INCOME-F/A</t>
  </si>
  <si>
    <t>206335664</t>
  </si>
  <si>
    <t>INTEREST INCOME-F/A</t>
  </si>
  <si>
    <t>206335673</t>
  </si>
  <si>
    <t>EQUIP SALE OF FIXED ASSETS-F/A</t>
  </si>
  <si>
    <t>206335674</t>
  </si>
  <si>
    <t>206335674.3</t>
  </si>
  <si>
    <t>206335675</t>
  </si>
  <si>
    <t>CONTRIBUATIONS/DONATIONS-F/A</t>
  </si>
  <si>
    <t>206335677</t>
  </si>
  <si>
    <t>REIMBURSEMENTS - F/A</t>
  </si>
  <si>
    <t>206335677.2</t>
  </si>
  <si>
    <t>REIMBURSE CO RADIO SYSTEM-F/A</t>
  </si>
  <si>
    <t>206335677.4</t>
  </si>
  <si>
    <t>REIMBURSEMENTS INSURANCE</t>
  </si>
  <si>
    <t>206335687</t>
  </si>
  <si>
    <t>206335699</t>
  </si>
  <si>
    <t>WAGES- FINANCIAL PROCESS TWP</t>
  </si>
  <si>
    <t>HOSPITALIZATION-FINANCIAL PROS</t>
  </si>
  <si>
    <t>EDUCATION -FINANCIAL PROCESSOR</t>
  </si>
  <si>
    <t>CONTRACTUAL SHREDDING SERVICE</t>
  </si>
  <si>
    <t>CONTRACT-ELECT WORKERS</t>
  </si>
  <si>
    <t>MAINTENANCE OF YARD WASTE</t>
  </si>
  <si>
    <t>CAPITAL OUTLAY - TWP BOARD</t>
  </si>
  <si>
    <t>206336702</t>
  </si>
  <si>
    <t>WAGES - FIRE DEPARTMENT</t>
  </si>
  <si>
    <t>206336702.1</t>
  </si>
  <si>
    <t>WAGES - ANNUAL FIRE DEPARTMENT</t>
  </si>
  <si>
    <t>206336704</t>
  </si>
  <si>
    <t>WAGES-CLASS ATTENDANCE-F DEPT</t>
  </si>
  <si>
    <t>206336710</t>
  </si>
  <si>
    <t>TRAVEL  -  FIRE DEPT</t>
  </si>
  <si>
    <t>206336718.1</t>
  </si>
  <si>
    <t>EDUCATION - SCHOOL - FIRE DEPT</t>
  </si>
  <si>
    <t>206336730</t>
  </si>
  <si>
    <t>REPAIR/MAINT/OPER -  FIRE DEPT</t>
  </si>
  <si>
    <t>206336740.1</t>
  </si>
  <si>
    <t>RADIO FIRE DEPT</t>
  </si>
  <si>
    <t>206336750.1</t>
  </si>
  <si>
    <t>OPERATING EQUIP-FIRE DEPT</t>
  </si>
  <si>
    <t>206336818</t>
  </si>
  <si>
    <t>CONTRACTUAL SERVICE- FIRE DEPT</t>
  </si>
  <si>
    <t>206336860</t>
  </si>
  <si>
    <t>OPERATING FUEL - FIRE DEPT</t>
  </si>
  <si>
    <t>206336860.1</t>
  </si>
  <si>
    <t>OPERATING FUEL #111- FIRE DEPT</t>
  </si>
  <si>
    <t>206336860.2</t>
  </si>
  <si>
    <t>OPERATING FUEL #112- FIRE DEPT</t>
  </si>
  <si>
    <t>206336860.3</t>
  </si>
  <si>
    <t>OPERATING FUEL #113- FIRE DEPT</t>
  </si>
  <si>
    <t>206336860.4</t>
  </si>
  <si>
    <t>OPERATING FUEL #114- FIRE DEPT</t>
  </si>
  <si>
    <t>206336860.5</t>
  </si>
  <si>
    <t>OPERATING FUEL #115- FIRE DEPT</t>
  </si>
  <si>
    <t>206336860.6</t>
  </si>
  <si>
    <t>OPERATING FUEL #116- FIRE DEPT</t>
  </si>
  <si>
    <t>206336860.8</t>
  </si>
  <si>
    <t>CAPITAL OUTLAY - FIRE DEPT</t>
  </si>
  <si>
    <t>TOTAL FIRE DEPT</t>
  </si>
  <si>
    <t>206338702</t>
  </si>
  <si>
    <t>WAGES - SEC -F/A BLDG</t>
  </si>
  <si>
    <t>206338708</t>
  </si>
  <si>
    <t>WAGES- CHIEF- F/A BUILDING</t>
  </si>
  <si>
    <t>206338709</t>
  </si>
  <si>
    <t>WAGES SUPER-F/A BLDG</t>
  </si>
  <si>
    <t>206338709.1</t>
  </si>
  <si>
    <t>WAGES ASST MAIN - F/A BLDG</t>
  </si>
  <si>
    <t>206338710</t>
  </si>
  <si>
    <t>TRAVEL  -  F/A BLDG</t>
  </si>
  <si>
    <t>206338711</t>
  </si>
  <si>
    <t>MESC  ER  WITHOLDING-F/A BLDG</t>
  </si>
  <si>
    <t>206338712</t>
  </si>
  <si>
    <t>206338713</t>
  </si>
  <si>
    <t>HOSPITALIZATION INSUR-F/A BLDG</t>
  </si>
  <si>
    <t>206338715</t>
  </si>
  <si>
    <t>SS/MED ER WITHHOLDIN-F/A BLDG</t>
  </si>
  <si>
    <t>206338718</t>
  </si>
  <si>
    <t>EDUCATION - F/A BLDG</t>
  </si>
  <si>
    <t>206338727</t>
  </si>
  <si>
    <t>OFFICE SUPPLIES-F/A BLDG</t>
  </si>
  <si>
    <t>206338727.2</t>
  </si>
  <si>
    <t>POSTAGE - F/A BLDG</t>
  </si>
  <si>
    <t>206338730</t>
  </si>
  <si>
    <t>REPAIR/MAINT/OPER - F/A BLDG</t>
  </si>
  <si>
    <t>206338741</t>
  </si>
  <si>
    <t>COUNTY RADIO SYSTEM-F/A BLDG</t>
  </si>
  <si>
    <t>206338750.1</t>
  </si>
  <si>
    <t>OPERATING-LAUNDRY- F/A BLDG</t>
  </si>
  <si>
    <t>206338751.1</t>
  </si>
  <si>
    <t>TOWNSHIP RADIO-F/A BUILDING</t>
  </si>
  <si>
    <t>206338818</t>
  </si>
  <si>
    <t>CONTRACTUAL SERVICE-F/A BLDG</t>
  </si>
  <si>
    <t>206338818.1</t>
  </si>
  <si>
    <t>CONTRACTUAL ATTORNEY- F/A BLDG</t>
  </si>
  <si>
    <t>206338818.2</t>
  </si>
  <si>
    <t>CONTRACT PEACH SOFT/TECH F/A B</t>
  </si>
  <si>
    <t>206338818.5</t>
  </si>
  <si>
    <t>CONTRACTUAL-INTERNET-F/A BLDG</t>
  </si>
  <si>
    <t>206338818.6</t>
  </si>
  <si>
    <t>CONTRACT-FINANCIAL AUDIT-F/A B</t>
  </si>
  <si>
    <t>206338818.7</t>
  </si>
  <si>
    <t>CONTRACT FIREHOUSE TECH-F/A</t>
  </si>
  <si>
    <t>206338818.8</t>
  </si>
  <si>
    <t>CONTRACT COPIER F/A BLDG</t>
  </si>
  <si>
    <t>206338830</t>
  </si>
  <si>
    <t>DUES/MEMBERSHIP/SUBSCR-F/A BLG</t>
  </si>
  <si>
    <t>206338830.1</t>
  </si>
  <si>
    <t>LICENSES - BOILER - F/A BLDG</t>
  </si>
  <si>
    <t>206338850</t>
  </si>
  <si>
    <t>TELEPHONE - F/A BLDG</t>
  </si>
  <si>
    <t>206338850.1</t>
  </si>
  <si>
    <t>206338900</t>
  </si>
  <si>
    <t>PRINTING/PUBLISH-F/A BLDG</t>
  </si>
  <si>
    <t>206338920</t>
  </si>
  <si>
    <t>ELECTRIC - F/A BLDG</t>
  </si>
  <si>
    <t>206338921</t>
  </si>
  <si>
    <t>HEAT - F/A BLDG</t>
  </si>
  <si>
    <t>206338921.1</t>
  </si>
  <si>
    <t>PROPANE- FA/BLDG</t>
  </si>
  <si>
    <t>206338950</t>
  </si>
  <si>
    <t>SER CHG-BANK  - F/A BLDG FUND</t>
  </si>
  <si>
    <t>206338950.1</t>
  </si>
  <si>
    <t>SER CHG DIRECT DEP F/A BLDG</t>
  </si>
  <si>
    <t>206338955</t>
  </si>
  <si>
    <t>EMPLOYEE MEDICAL- F/A BLDG</t>
  </si>
  <si>
    <t>206338965</t>
  </si>
  <si>
    <t>206338969</t>
  </si>
  <si>
    <t>INSURANCE WORKERS COMP-F/A</t>
  </si>
  <si>
    <t>206338969.2</t>
  </si>
  <si>
    <t>INSUR BLG/LIB/BOND/AUTO F/A</t>
  </si>
  <si>
    <t>206338969.3</t>
  </si>
  <si>
    <t>VEHICLE LICENSES</t>
  </si>
  <si>
    <t>206651702</t>
  </si>
  <si>
    <t>WAGES -  AMBULANCE</t>
  </si>
  <si>
    <t>206651702.1</t>
  </si>
  <si>
    <t>206651702.2</t>
  </si>
  <si>
    <t>206651702.3</t>
  </si>
  <si>
    <t>206651702.4</t>
  </si>
  <si>
    <t>206651702.5</t>
  </si>
  <si>
    <t>WAGES-ON CALL PARA - HOLIDAY</t>
  </si>
  <si>
    <t>206651702.6</t>
  </si>
  <si>
    <t>WAGES-ON DUTY EMT - HOLIDAY</t>
  </si>
  <si>
    <t>206651702.7</t>
  </si>
  <si>
    <t>206651703</t>
  </si>
  <si>
    <t>206651706</t>
  </si>
  <si>
    <t>206651710</t>
  </si>
  <si>
    <t>TRAVEL - AMBULANCE</t>
  </si>
  <si>
    <t>206651710.1</t>
  </si>
  <si>
    <t>TRAVEL - SCHOOL- AMBULANCE</t>
  </si>
  <si>
    <t>206651713</t>
  </si>
  <si>
    <t>206651718</t>
  </si>
  <si>
    <t>206651718.1</t>
  </si>
  <si>
    <t>206651730</t>
  </si>
  <si>
    <t>206651750.1</t>
  </si>
  <si>
    <t>OPER SUPP-EMT TRAIN CLASS-AMBU</t>
  </si>
  <si>
    <t>206651818</t>
  </si>
  <si>
    <t>206651818.1</t>
  </si>
  <si>
    <t>206651818.2</t>
  </si>
  <si>
    <t>CONTRACTUAL-INTERCEPT</t>
  </si>
  <si>
    <t>206651818.4</t>
  </si>
  <si>
    <t>CONTRACT-EMT INSTRUCTOR-AMBUL</t>
  </si>
  <si>
    <t>206651819</t>
  </si>
  <si>
    <t>EMT TRAINING CLASS-EXPENSES</t>
  </si>
  <si>
    <t>206651850</t>
  </si>
  <si>
    <t>HEART MONITOR ACCESS</t>
  </si>
  <si>
    <t>206651860.1</t>
  </si>
  <si>
    <t>206651860.2</t>
  </si>
  <si>
    <t>OPERATING FUEL #102-AMBUL</t>
  </si>
  <si>
    <t>206651964</t>
  </si>
  <si>
    <t>REFUNDS/REIMBURSEMENTS-AMBUL</t>
  </si>
  <si>
    <t>206651969.3</t>
  </si>
  <si>
    <t>TOTAL AMBULANCE</t>
  </si>
  <si>
    <t>206850810</t>
  </si>
  <si>
    <t>GRANT EXPEND (FEDERAL) FA BLDG</t>
  </si>
  <si>
    <t>206850810.2</t>
  </si>
  <si>
    <t>206850810.3</t>
  </si>
  <si>
    <t>TOTAL GRANTS</t>
  </si>
  <si>
    <t>206966999</t>
  </si>
  <si>
    <t>TRANSFER OUT - F/A BLDG</t>
  </si>
  <si>
    <t>206901336</t>
  </si>
  <si>
    <t>206901338</t>
  </si>
  <si>
    <t>CAPITAL OUTLAY - F/A BLDING</t>
  </si>
  <si>
    <t>206901651</t>
  </si>
  <si>
    <t>TOTAL CAPTIAL OUTLAY</t>
  </si>
  <si>
    <t>REFUNDS - AMBUL</t>
  </si>
  <si>
    <t>TRANSFER IN - FIRE</t>
  </si>
  <si>
    <t>BRUSH TRUCK #117</t>
  </si>
  <si>
    <t>CONTRACTUAL BIO MED</t>
  </si>
  <si>
    <t>LICENSES - VEHICLE - AMBUL</t>
  </si>
  <si>
    <t>CAPITAL OUTLAY - AMB PAYMENT</t>
  </si>
  <si>
    <t>CONTRACTUAL SERVICE -  WATER</t>
  </si>
  <si>
    <t>TOTAL F/A BUILDING</t>
  </si>
  <si>
    <t>BEGINNING BALANCE</t>
  </si>
  <si>
    <t>HOSPITALIZATION INSUR AMB</t>
  </si>
  <si>
    <t>101001600.4</t>
  </si>
  <si>
    <t>CEMETERY- STONE SETTING</t>
  </si>
  <si>
    <t>WAGES- FINANCIAL PROS OVER TIME</t>
  </si>
  <si>
    <t>WAGES -  DEP. SUPERVISOR</t>
  </si>
  <si>
    <t>CONTRACTUAL - STONES</t>
  </si>
  <si>
    <t>101276730.1</t>
  </si>
  <si>
    <t>206335402</t>
  </si>
  <si>
    <t>DONATE- UTV</t>
  </si>
  <si>
    <t>BCBS TAX/ANNUAL/SEEMLESS FEE</t>
  </si>
  <si>
    <t>IPAD F/A BLDG</t>
  </si>
  <si>
    <t>WAGES-OVERTIME PARAMEDIC</t>
  </si>
  <si>
    <t>OPERATING FUEL-AMBUL</t>
  </si>
  <si>
    <t>GRANT EXPEND (DNR)</t>
  </si>
  <si>
    <t>GRANT (FED)</t>
  </si>
  <si>
    <t>GRANT EXPEND (MATCH FUNDS)</t>
  </si>
  <si>
    <t>744 MEDICAL INSURANCE</t>
  </si>
  <si>
    <t>744001664</t>
  </si>
  <si>
    <t>744101671</t>
  </si>
  <si>
    <t>744338671</t>
  </si>
  <si>
    <t>INTEREST INCOME-HEALTH ACCOUNT</t>
  </si>
  <si>
    <t>MEDICAL INSURANCE-TWP INCOME</t>
  </si>
  <si>
    <t>MEDICAL INSURANCE-F/A INCOME</t>
  </si>
  <si>
    <t>744101713</t>
  </si>
  <si>
    <t>744338713</t>
  </si>
  <si>
    <t>MEDICAL INSURANCE-TWP</t>
  </si>
  <si>
    <t>MEDICAL INSURANCE-F/A</t>
  </si>
  <si>
    <t>206901975</t>
  </si>
  <si>
    <t>CAPITAL OUTLAY - EXTRA PROJECTS</t>
  </si>
  <si>
    <t>206901976</t>
  </si>
  <si>
    <t>206901975.1</t>
  </si>
  <si>
    <t>CAPITAL OUTLAY - AMB/FIRE</t>
  </si>
  <si>
    <t>CAPITAL OUTLAY - PARKING LOT</t>
  </si>
  <si>
    <t xml:space="preserve"> </t>
  </si>
  <si>
    <t>PPT REIMBURSEMENT</t>
  </si>
  <si>
    <t>101257818</t>
  </si>
  <si>
    <t>CONTRACTUAL/SERV ASSR</t>
  </si>
  <si>
    <t>2017-2018 ACTUAL</t>
  </si>
  <si>
    <t>101001606.1</t>
  </si>
  <si>
    <t>DO NOT USE</t>
  </si>
  <si>
    <t>PRINTING PP CHG NOTICES</t>
  </si>
  <si>
    <t>101722702.2</t>
  </si>
  <si>
    <t>WAGES - DEP ZONING</t>
  </si>
  <si>
    <t>206336818.1</t>
  </si>
  <si>
    <t xml:space="preserve">CONTRACTUAL- ACCU MED- </t>
  </si>
  <si>
    <t>HOME OCC &amp; RENEWAL PERMIT</t>
  </si>
  <si>
    <t>WAGES TRUSTEES - TOWNSHIP</t>
  </si>
  <si>
    <t>WAGES -EMPLOYEES TRANS SITE</t>
  </si>
  <si>
    <t>WAGES -HOLIDAY -TRANS SITE</t>
  </si>
  <si>
    <t>OFFICE SUPPLIES-TRANS SITE</t>
  </si>
  <si>
    <t>WAGES-ON DUTY EMT - AMB</t>
  </si>
  <si>
    <t>WAGES-OVERTIME EMT- AMB</t>
  </si>
  <si>
    <t>WAGES-ON DUTY PARAMEDIC - AMB</t>
  </si>
  <si>
    <t>WAGES - ANNUAL AMB DEPT</t>
  </si>
  <si>
    <t>WAGE-CLASS ATTENDANCE-AMB</t>
  </si>
  <si>
    <t>INSTRUCT CLASS/PREP/ASSIST-AMB</t>
  </si>
  <si>
    <t>EDUCATION - SEMINAR-AMB</t>
  </si>
  <si>
    <t>EDUCATION-SCHOOL-AMB</t>
  </si>
  <si>
    <t>REPAIR/MAINT/OPER - AMB</t>
  </si>
  <si>
    <t>CONTRACTURAL-ACCU MED-AMB</t>
  </si>
  <si>
    <t>101101818.3</t>
  </si>
  <si>
    <t>CONTRACTUAL IT RIGHT</t>
  </si>
  <si>
    <t>206338818.3</t>
  </si>
  <si>
    <t>CONTRACT IT RIGHT</t>
  </si>
  <si>
    <t>TAXES SPECIAL ASSESSMENT - F/A</t>
  </si>
  <si>
    <t>TAXES CURRENT WINTER 02 F/A</t>
  </si>
  <si>
    <t>2018-2019 ACTUAL</t>
  </si>
  <si>
    <t xml:space="preserve"> 2019-2020 YTD</t>
  </si>
  <si>
    <t>2019-2020 PROJECTED YEAR END</t>
  </si>
  <si>
    <t>2020-2021 NEW BUDGET</t>
  </si>
  <si>
    <t>101001642.1</t>
  </si>
  <si>
    <t>ZONING ORDINANCE COPY</t>
  </si>
  <si>
    <t>204001574.1</t>
  </si>
  <si>
    <t>BANKHEAD JONES FARM TEN-GEN</t>
  </si>
  <si>
    <t>CELL PHONE MAINTENANCE</t>
  </si>
  <si>
    <t>206338714</t>
  </si>
  <si>
    <t>TOTAL ZONING ADMIN</t>
  </si>
  <si>
    <t>HEALTH ACCOUNT SEEMLESS FEE</t>
  </si>
  <si>
    <t>OPERATING FUEL GAS B/G</t>
  </si>
  <si>
    <t>OPERATING FUEL DIESEL B/G</t>
  </si>
  <si>
    <t>206338732</t>
  </si>
  <si>
    <t>UNIFORMS - F/A BLDG</t>
  </si>
  <si>
    <t>206901652</t>
  </si>
  <si>
    <t>CAPITAL OUTLAY - AMB</t>
  </si>
  <si>
    <t>206338954</t>
  </si>
  <si>
    <t>EMPLOYEE PHYSICAL/MED EXAM</t>
  </si>
  <si>
    <t>APRIL 1, 2021 - MARCH 31, 2022</t>
  </si>
  <si>
    <t xml:space="preserve"> 2019-2020 ACTUAL</t>
  </si>
  <si>
    <t>2020-2021 PROJECTED YEAR END</t>
  </si>
  <si>
    <t>2021-2022 NEW BUDGET</t>
  </si>
  <si>
    <t>2020-2021  YTD</t>
  </si>
  <si>
    <t>WAGES ASST  TRANSFER GARAGE</t>
  </si>
  <si>
    <t>WAGES ASST - CATHOLIC CEME</t>
  </si>
  <si>
    <t>101276704.3</t>
  </si>
  <si>
    <t>WAGES SEASONAL CEMETERY</t>
  </si>
  <si>
    <t>206338716</t>
  </si>
  <si>
    <t>HRA PCORI FEE</t>
  </si>
  <si>
    <t>206338818.4</t>
  </si>
  <si>
    <t>CONTRACT POSTAGE MACH F/A BLDG</t>
  </si>
  <si>
    <t>ALSOBROOKS PROJECT</t>
  </si>
  <si>
    <t>TOTAL PLANNING</t>
  </si>
  <si>
    <t>101101726</t>
  </si>
  <si>
    <t>457 RETIREMENT PLAN</t>
  </si>
  <si>
    <t>206338726</t>
  </si>
  <si>
    <t>101901750</t>
  </si>
  <si>
    <t xml:space="preserve">CAPTIAL OUTLAY - ALSOBROOKS </t>
  </si>
  <si>
    <t>101001750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</si>
</sst>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&quot;$&quot;* #,##0.00;\(&quot;$&quot;* #,##0.00\)"/>
    <numFmt numFmtId="165" formatCode="#,##0.00;\(#,##0.00\)"/>
    <numFmt numFmtId="166" formatCode="&quot;$&quot;#,##0.00"/>
    <numFmt numFmtId="167" formatCode="0.00;[Red]0.00"/>
  </numFmts>
  <fonts count="1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AquaticHeavy"/>
    </font>
    <font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Font="1"/>
    <xf numFmtId="0" fontId="5" fillId="0" borderId="0" xfId="0" applyFont="1"/>
    <xf numFmtId="49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1" fillId="0" borderId="0" xfId="0" applyNumberFormat="1" applyFont="1"/>
    <xf numFmtId="0" fontId="0" fillId="0" borderId="0" xfId="0" applyBorder="1"/>
    <xf numFmtId="4" fontId="4" fillId="0" borderId="0" xfId="0" applyNumberFormat="1" applyFont="1" applyBorder="1"/>
    <xf numFmtId="39" fontId="1" fillId="0" borderId="0" xfId="0" applyNumberFormat="1" applyFo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0" xfId="0" applyNumberFormat="1" applyFont="1"/>
    <xf numFmtId="0" fontId="0" fillId="0" borderId="0" xfId="0" applyFont="1"/>
    <xf numFmtId="0" fontId="1" fillId="2" borderId="0" xfId="0" applyFont="1" applyFill="1" applyBorder="1"/>
    <xf numFmtId="0" fontId="1" fillId="2" borderId="0" xfId="0" applyFont="1" applyFill="1"/>
    <xf numFmtId="0" fontId="0" fillId="2" borderId="0" xfId="0" applyFill="1"/>
    <xf numFmtId="0" fontId="9" fillId="0" borderId="0" xfId="0" applyFont="1"/>
    <xf numFmtId="0" fontId="10" fillId="0" borderId="0" xfId="0" applyFont="1"/>
    <xf numFmtId="4" fontId="8" fillId="0" borderId="0" xfId="0" applyNumberFormat="1" applyFont="1"/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 wrapText="1"/>
    </xf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10" fillId="0" borderId="3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right"/>
    </xf>
    <xf numFmtId="4" fontId="10" fillId="0" borderId="3" xfId="0" applyNumberFormat="1" applyFont="1" applyBorder="1"/>
    <xf numFmtId="165" fontId="10" fillId="0" borderId="3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4" fontId="8" fillId="0" borderId="5" xfId="0" applyNumberFormat="1" applyFont="1" applyBorder="1"/>
    <xf numFmtId="49" fontId="9" fillId="0" borderId="0" xfId="0" applyNumberFormat="1" applyFont="1" applyAlignment="1">
      <alignment horizontal="left"/>
    </xf>
    <xf numFmtId="165" fontId="9" fillId="0" borderId="0" xfId="0" applyNumberFormat="1" applyFont="1" applyBorder="1" applyAlignment="1">
      <alignment horizontal="right"/>
    </xf>
    <xf numFmtId="4" fontId="11" fillId="0" borderId="0" xfId="0" applyNumberFormat="1" applyFont="1"/>
    <xf numFmtId="49" fontId="8" fillId="0" borderId="0" xfId="0" applyNumberFormat="1" applyFont="1" applyAlignment="1">
      <alignment horizontal="center" wrapText="1"/>
    </xf>
    <xf numFmtId="4" fontId="10" fillId="0" borderId="0" xfId="0" applyNumberFormat="1" applyFont="1" applyBorder="1"/>
    <xf numFmtId="165" fontId="9" fillId="0" borderId="2" xfId="0" applyNumberFormat="1" applyFont="1" applyBorder="1" applyAlignment="1">
      <alignment horizontal="right"/>
    </xf>
    <xf numFmtId="49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10" fillId="0" borderId="0" xfId="0" applyFont="1" applyBorder="1"/>
    <xf numFmtId="4" fontId="10" fillId="0" borderId="0" xfId="0" applyNumberFormat="1" applyFont="1"/>
    <xf numFmtId="4" fontId="9" fillId="0" borderId="0" xfId="0" applyNumberFormat="1" applyFont="1"/>
    <xf numFmtId="165" fontId="9" fillId="0" borderId="5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right"/>
    </xf>
    <xf numFmtId="7" fontId="8" fillId="0" borderId="5" xfId="0" applyNumberFormat="1" applyFont="1" applyBorder="1" applyAlignment="1">
      <alignment horizontal="right"/>
    </xf>
    <xf numFmtId="166" fontId="10" fillId="0" borderId="0" xfId="0" applyNumberFormat="1" applyFont="1"/>
    <xf numFmtId="4" fontId="9" fillId="0" borderId="0" xfId="0" applyNumberFormat="1" applyFont="1" applyBorder="1"/>
    <xf numFmtId="7" fontId="9" fillId="0" borderId="5" xfId="0" applyNumberFormat="1" applyFont="1" applyBorder="1" applyAlignment="1">
      <alignment horizontal="right"/>
    </xf>
    <xf numFmtId="7" fontId="11" fillId="0" borderId="5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5" fontId="10" fillId="2" borderId="3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165" fontId="9" fillId="2" borderId="5" xfId="0" applyNumberFormat="1" applyFont="1" applyFill="1" applyBorder="1" applyAlignment="1">
      <alignment horizontal="right"/>
    </xf>
    <xf numFmtId="0" fontId="9" fillId="2" borderId="0" xfId="0" applyFont="1" applyFill="1"/>
    <xf numFmtId="49" fontId="8" fillId="2" borderId="0" xfId="0" applyNumberFormat="1" applyFont="1" applyFill="1" applyBorder="1" applyAlignment="1">
      <alignment horizontal="center" wrapText="1"/>
    </xf>
    <xf numFmtId="4" fontId="9" fillId="0" borderId="3" xfId="0" applyNumberFormat="1" applyFont="1" applyBorder="1"/>
    <xf numFmtId="165" fontId="10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49" fontId="9" fillId="0" borderId="3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right"/>
    </xf>
    <xf numFmtId="165" fontId="9" fillId="2" borderId="7" xfId="0" applyNumberFormat="1" applyFont="1" applyFill="1" applyBorder="1" applyAlignment="1">
      <alignment horizontal="right"/>
    </xf>
    <xf numFmtId="4" fontId="10" fillId="2" borderId="0" xfId="0" applyNumberFormat="1" applyFont="1" applyFill="1"/>
    <xf numFmtId="165" fontId="10" fillId="2" borderId="4" xfId="0" applyNumberFormat="1" applyFont="1" applyFill="1" applyBorder="1" applyAlignment="1">
      <alignment horizontal="right"/>
    </xf>
    <xf numFmtId="0" fontId="10" fillId="2" borderId="0" xfId="0" applyFont="1" applyFill="1" applyBorder="1"/>
    <xf numFmtId="49" fontId="8" fillId="0" borderId="0" xfId="0" applyNumberFormat="1" applyFont="1" applyBorder="1" applyAlignment="1">
      <alignment horizontal="center"/>
    </xf>
    <xf numFmtId="165" fontId="10" fillId="2" borderId="7" xfId="0" applyNumberFormat="1" applyFont="1" applyFill="1" applyBorder="1" applyAlignment="1">
      <alignment horizontal="right"/>
    </xf>
    <xf numFmtId="49" fontId="10" fillId="2" borderId="3" xfId="0" applyNumberFormat="1" applyFont="1" applyFill="1" applyBorder="1" applyAlignment="1">
      <alignment horizontal="left"/>
    </xf>
    <xf numFmtId="4" fontId="10" fillId="2" borderId="3" xfId="0" applyNumberFormat="1" applyFont="1" applyFill="1" applyBorder="1"/>
    <xf numFmtId="49" fontId="9" fillId="0" borderId="0" xfId="0" applyNumberFormat="1" applyFont="1" applyBorder="1" applyAlignment="1">
      <alignment horizontal="left"/>
    </xf>
    <xf numFmtId="39" fontId="10" fillId="0" borderId="0" xfId="0" applyNumberFormat="1" applyFont="1" applyBorder="1" applyAlignment="1">
      <alignment horizontal="right"/>
    </xf>
    <xf numFmtId="4" fontId="13" fillId="0" borderId="3" xfId="0" applyNumberFormat="1" applyFont="1" applyBorder="1"/>
    <xf numFmtId="40" fontId="10" fillId="2" borderId="3" xfId="0" applyNumberFormat="1" applyFont="1" applyFill="1" applyBorder="1"/>
    <xf numFmtId="4" fontId="13" fillId="0" borderId="0" xfId="0" applyNumberFormat="1" applyFont="1" applyBorder="1"/>
    <xf numFmtId="166" fontId="8" fillId="0" borderId="0" xfId="0" applyNumberFormat="1" applyFont="1"/>
    <xf numFmtId="166" fontId="8" fillId="2" borderId="0" xfId="0" applyNumberFormat="1" applyFont="1" applyFill="1"/>
    <xf numFmtId="40" fontId="10" fillId="0" borderId="0" xfId="0" applyNumberFormat="1" applyFont="1" applyBorder="1"/>
    <xf numFmtId="40" fontId="10" fillId="2" borderId="0" xfId="0" applyNumberFormat="1" applyFont="1" applyFill="1" applyBorder="1"/>
    <xf numFmtId="7" fontId="8" fillId="2" borderId="0" xfId="0" applyNumberFormat="1" applyFont="1" applyFill="1" applyAlignment="1">
      <alignment horizontal="right"/>
    </xf>
    <xf numFmtId="165" fontId="9" fillId="0" borderId="4" xfId="0" applyNumberFormat="1" applyFont="1" applyBorder="1" applyAlignment="1">
      <alignment horizontal="right"/>
    </xf>
    <xf numFmtId="165" fontId="9" fillId="2" borderId="4" xfId="0" applyNumberFormat="1" applyFont="1" applyFill="1" applyBorder="1" applyAlignment="1">
      <alignment horizontal="right"/>
    </xf>
    <xf numFmtId="7" fontId="11" fillId="0" borderId="6" xfId="0" applyNumberFormat="1" applyFont="1" applyBorder="1" applyAlignment="1">
      <alignment horizontal="right"/>
    </xf>
    <xf numFmtId="7" fontId="11" fillId="2" borderId="6" xfId="0" applyNumberFormat="1" applyFont="1" applyFill="1" applyBorder="1" applyAlignment="1">
      <alignment horizontal="right"/>
    </xf>
    <xf numFmtId="166" fontId="10" fillId="2" borderId="0" xfId="0" applyNumberFormat="1" applyFont="1" applyFill="1"/>
    <xf numFmtId="39" fontId="10" fillId="0" borderId="0" xfId="0" applyNumberFormat="1" applyFont="1" applyAlignment="1">
      <alignment horizontal="right"/>
    </xf>
    <xf numFmtId="39" fontId="10" fillId="2" borderId="0" xfId="0" applyNumberFormat="1" applyFont="1" applyFill="1" applyAlignment="1">
      <alignment horizontal="right"/>
    </xf>
    <xf numFmtId="39" fontId="10" fillId="0" borderId="4" xfId="0" applyNumberFormat="1" applyFont="1" applyBorder="1" applyAlignment="1">
      <alignment horizontal="right"/>
    </xf>
    <xf numFmtId="39" fontId="10" fillId="2" borderId="4" xfId="0" applyNumberFormat="1" applyFont="1" applyFill="1" applyBorder="1" applyAlignment="1">
      <alignment horizontal="right"/>
    </xf>
    <xf numFmtId="4" fontId="13" fillId="2" borderId="3" xfId="0" applyNumberFormat="1" applyFont="1" applyFill="1" applyBorder="1"/>
    <xf numFmtId="4" fontId="10" fillId="0" borderId="3" xfId="0" applyNumberFormat="1" applyFont="1" applyFill="1" applyBorder="1"/>
    <xf numFmtId="4" fontId="9" fillId="2" borderId="3" xfId="0" applyNumberFormat="1" applyFont="1" applyFill="1" applyBorder="1"/>
    <xf numFmtId="49" fontId="14" fillId="0" borderId="3" xfId="0" applyNumberFormat="1" applyFont="1" applyBorder="1" applyAlignment="1">
      <alignment horizontal="left"/>
    </xf>
    <xf numFmtId="49" fontId="15" fillId="0" borderId="8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4" fontId="10" fillId="2" borderId="3" xfId="0" applyNumberFormat="1" applyFont="1" applyFill="1" applyBorder="1" applyAlignment="1"/>
    <xf numFmtId="49" fontId="14" fillId="2" borderId="3" xfId="0" applyNumberFormat="1" applyFont="1" applyFill="1" applyBorder="1" applyAlignment="1">
      <alignment horizontal="left"/>
    </xf>
    <xf numFmtId="49" fontId="16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7" fontId="10" fillId="0" borderId="13" xfId="0" applyNumberFormat="1" applyFont="1" applyBorder="1" applyAlignment="1">
      <alignment horizontal="left"/>
    </xf>
    <xf numFmtId="49" fontId="14" fillId="0" borderId="13" xfId="0" applyNumberFormat="1" applyFont="1" applyBorder="1" applyAlignment="1">
      <alignment horizontal="left"/>
    </xf>
    <xf numFmtId="165" fontId="10" fillId="0" borderId="13" xfId="0" applyNumberFormat="1" applyFont="1" applyBorder="1" applyAlignment="1">
      <alignment horizontal="right"/>
    </xf>
    <xf numFmtId="165" fontId="10" fillId="2" borderId="13" xfId="0" applyNumberFormat="1" applyFont="1" applyFill="1" applyBorder="1" applyAlignment="1">
      <alignment horizontal="right"/>
    </xf>
    <xf numFmtId="4" fontId="9" fillId="0" borderId="13" xfId="0" applyNumberFormat="1" applyFont="1" applyBorder="1"/>
    <xf numFmtId="4" fontId="11" fillId="0" borderId="5" xfId="0" applyNumberFormat="1" applyFont="1" applyBorder="1"/>
    <xf numFmtId="49" fontId="10" fillId="0" borderId="13" xfId="0" applyNumberFormat="1" applyFont="1" applyBorder="1" applyAlignment="1">
      <alignment horizontal="left"/>
    </xf>
    <xf numFmtId="164" fontId="10" fillId="0" borderId="13" xfId="0" applyNumberFormat="1" applyFont="1" applyBorder="1" applyAlignment="1">
      <alignment horizontal="right"/>
    </xf>
    <xf numFmtId="4" fontId="10" fillId="0" borderId="13" xfId="0" applyNumberFormat="1" applyFont="1" applyBorder="1"/>
    <xf numFmtId="164" fontId="11" fillId="0" borderId="5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center" wrapText="1"/>
    </xf>
    <xf numFmtId="4" fontId="10" fillId="0" borderId="13" xfId="0" applyNumberFormat="1" applyFont="1" applyBorder="1" applyAlignment="1">
      <alignment horizontal="right"/>
    </xf>
    <xf numFmtId="49" fontId="10" fillId="2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10" fillId="2" borderId="14" xfId="0" applyNumberFormat="1" applyFont="1" applyFill="1" applyBorder="1" applyAlignment="1">
      <alignment horizontal="right"/>
    </xf>
    <xf numFmtId="4" fontId="10" fillId="2" borderId="13" xfId="0" applyNumberFormat="1" applyFont="1" applyFill="1" applyBorder="1"/>
    <xf numFmtId="39" fontId="8" fillId="0" borderId="5" xfId="0" applyNumberFormat="1" applyFont="1" applyBorder="1" applyAlignment="1">
      <alignment horizontal="right"/>
    </xf>
    <xf numFmtId="164" fontId="8" fillId="2" borderId="5" xfId="0" applyNumberFormat="1" applyFont="1" applyFill="1" applyBorder="1"/>
    <xf numFmtId="164" fontId="12" fillId="0" borderId="5" xfId="0" applyNumberFormat="1" applyFont="1" applyBorder="1"/>
    <xf numFmtId="166" fontId="8" fillId="0" borderId="5" xfId="0" applyNumberFormat="1" applyFont="1" applyBorder="1"/>
    <xf numFmtId="166" fontId="8" fillId="2" borderId="5" xfId="0" applyNumberFormat="1" applyFont="1" applyFill="1" applyBorder="1"/>
    <xf numFmtId="7" fontId="8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39" fontId="9" fillId="0" borderId="0" xfId="0" applyNumberFormat="1" applyFont="1" applyBorder="1"/>
    <xf numFmtId="4" fontId="11" fillId="2" borderId="5" xfId="0" applyNumberFormat="1" applyFont="1" applyFill="1" applyBorder="1" applyAlignment="1">
      <alignment horizontal="right"/>
    </xf>
    <xf numFmtId="4" fontId="9" fillId="2" borderId="13" xfId="0" applyNumberFormat="1" applyFont="1" applyFill="1" applyBorder="1"/>
    <xf numFmtId="4" fontId="11" fillId="2" borderId="5" xfId="0" applyNumberFormat="1" applyFont="1" applyFill="1" applyBorder="1"/>
    <xf numFmtId="0" fontId="0" fillId="2" borderId="0" xfId="0" applyFont="1" applyFill="1"/>
    <xf numFmtId="49" fontId="16" fillId="2" borderId="0" xfId="0" applyNumberFormat="1" applyFont="1" applyFill="1" applyBorder="1" applyAlignment="1">
      <alignment horizontal="center" wrapText="1"/>
    </xf>
    <xf numFmtId="164" fontId="8" fillId="2" borderId="5" xfId="0" applyNumberFormat="1" applyFont="1" applyFill="1" applyBorder="1" applyAlignment="1">
      <alignment horizontal="right"/>
    </xf>
    <xf numFmtId="7" fontId="9" fillId="2" borderId="5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4" fontId="6" fillId="0" borderId="5" xfId="0" applyNumberFormat="1" applyFont="1" applyBorder="1"/>
    <xf numFmtId="4" fontId="6" fillId="2" borderId="5" xfId="0" applyNumberFormat="1" applyFont="1" applyFill="1" applyBorder="1"/>
    <xf numFmtId="49" fontId="0" fillId="0" borderId="0" xfId="0" applyNumberFormat="1" applyFont="1" applyAlignment="1">
      <alignment horizontal="left"/>
    </xf>
    <xf numFmtId="165" fontId="0" fillId="0" borderId="2" xfId="0" applyNumberFormat="1" applyFont="1" applyBorder="1" applyAlignment="1">
      <alignment horizontal="right"/>
    </xf>
    <xf numFmtId="165" fontId="0" fillId="2" borderId="0" xfId="0" applyNumberFormat="1" applyFont="1" applyFill="1" applyBorder="1" applyAlignment="1">
      <alignment horizontal="right"/>
    </xf>
    <xf numFmtId="4" fontId="17" fillId="0" borderId="0" xfId="0" applyNumberFormat="1" applyFont="1"/>
    <xf numFmtId="165" fontId="5" fillId="2" borderId="4" xfId="0" applyNumberFormat="1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5" fillId="0" borderId="0" xfId="0" applyFont="1" applyBorder="1"/>
    <xf numFmtId="0" fontId="5" fillId="2" borderId="0" xfId="0" applyFont="1" applyFill="1" applyBorder="1"/>
    <xf numFmtId="4" fontId="6" fillId="0" borderId="0" xfId="0" applyNumberFormat="1" applyFont="1" applyBorder="1"/>
    <xf numFmtId="4" fontId="5" fillId="0" borderId="0" xfId="0" applyNumberFormat="1" applyFont="1"/>
    <xf numFmtId="4" fontId="5" fillId="2" borderId="0" xfId="0" applyNumberFormat="1" applyFont="1" applyFill="1"/>
    <xf numFmtId="165" fontId="5" fillId="0" borderId="0" xfId="0" applyNumberFormat="1" applyFont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0" fillId="0" borderId="5" xfId="0" applyNumberFormat="1" applyFont="1" applyBorder="1" applyAlignment="1">
      <alignment horizontal="right"/>
    </xf>
    <xf numFmtId="165" fontId="0" fillId="2" borderId="5" xfId="0" applyNumberFormat="1" applyFont="1" applyFill="1" applyBorder="1" applyAlignment="1">
      <alignment horizontal="right"/>
    </xf>
    <xf numFmtId="0" fontId="5" fillId="2" borderId="0" xfId="0" applyFont="1" applyFill="1"/>
    <xf numFmtId="4" fontId="6" fillId="0" borderId="0" xfId="0" applyNumberFormat="1" applyFont="1"/>
    <xf numFmtId="0" fontId="5" fillId="0" borderId="0" xfId="0" applyFont="1" applyAlignment="1">
      <alignment horizontal="center"/>
    </xf>
    <xf numFmtId="39" fontId="5" fillId="0" borderId="0" xfId="0" applyNumberFormat="1" applyFont="1"/>
    <xf numFmtId="49" fontId="14" fillId="0" borderId="0" xfId="0" applyNumberFormat="1" applyFont="1" applyBorder="1" applyAlignment="1">
      <alignment horizontal="left"/>
    </xf>
    <xf numFmtId="4" fontId="10" fillId="2" borderId="0" xfId="0" applyNumberFormat="1" applyFont="1" applyFill="1" applyBorder="1"/>
    <xf numFmtId="4" fontId="0" fillId="0" borderId="0" xfId="0" applyNumberFormat="1" applyFont="1" applyBorder="1"/>
    <xf numFmtId="39" fontId="0" fillId="0" borderId="0" xfId="0" applyNumberFormat="1" applyFont="1" applyBorder="1"/>
    <xf numFmtId="49" fontId="8" fillId="0" borderId="0" xfId="0" applyNumberFormat="1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39" fontId="8" fillId="0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6" fontId="11" fillId="0" borderId="5" xfId="0" applyNumberFormat="1" applyFont="1" applyFill="1" applyBorder="1" applyAlignment="1">
      <alignment horizontal="right"/>
    </xf>
    <xf numFmtId="39" fontId="8" fillId="0" borderId="5" xfId="0" applyNumberFormat="1" applyFont="1" applyFill="1" applyBorder="1" applyAlignment="1">
      <alignment horizontal="right"/>
    </xf>
    <xf numFmtId="166" fontId="11" fillId="2" borderId="5" xfId="0" applyNumberFormat="1" applyFont="1" applyFill="1" applyBorder="1" applyAlignment="1">
      <alignment horizontal="right"/>
    </xf>
    <xf numFmtId="4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/>
    <xf numFmtId="0" fontId="13" fillId="0" borderId="0" xfId="0" applyFont="1" applyAlignment="1">
      <alignment horizontal="center" wrapText="1"/>
    </xf>
    <xf numFmtId="4" fontId="13" fillId="2" borderId="13" xfId="0" applyNumberFormat="1" applyFont="1" applyFill="1" applyBorder="1"/>
    <xf numFmtId="166" fontId="12" fillId="0" borderId="5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66" fontId="12" fillId="0" borderId="5" xfId="0" applyNumberFormat="1" applyFont="1" applyBorder="1"/>
    <xf numFmtId="166" fontId="12" fillId="0" borderId="0" xfId="0" applyNumberFormat="1" applyFont="1"/>
    <xf numFmtId="7" fontId="12" fillId="0" borderId="5" xfId="0" applyNumberFormat="1" applyFont="1" applyBorder="1" applyAlignment="1">
      <alignment horizontal="right"/>
    </xf>
    <xf numFmtId="4" fontId="13" fillId="0" borderId="3" xfId="0" applyNumberFormat="1" applyFont="1" applyFill="1" applyBorder="1"/>
    <xf numFmtId="4" fontId="12" fillId="0" borderId="0" xfId="0" applyNumberFormat="1" applyFont="1" applyBorder="1"/>
    <xf numFmtId="0" fontId="12" fillId="0" borderId="0" xfId="0" applyFont="1" applyAlignment="1">
      <alignment horizontal="center" wrapText="1"/>
    </xf>
    <xf numFmtId="7" fontId="12" fillId="2" borderId="5" xfId="0" applyNumberFormat="1" applyFont="1" applyFill="1" applyBorder="1" applyAlignment="1">
      <alignment horizontal="right"/>
    </xf>
    <xf numFmtId="7" fontId="12" fillId="0" borderId="6" xfId="0" applyNumberFormat="1" applyFont="1" applyBorder="1" applyAlignment="1">
      <alignment horizontal="right"/>
    </xf>
    <xf numFmtId="166" fontId="13" fillId="0" borderId="0" xfId="0" applyNumberFormat="1" applyFont="1"/>
    <xf numFmtId="39" fontId="13" fillId="0" borderId="0" xfId="0" applyNumberFormat="1" applyFont="1" applyAlignment="1">
      <alignment horizontal="right"/>
    </xf>
    <xf numFmtId="39" fontId="13" fillId="0" borderId="4" xfId="0" applyNumberFormat="1" applyFont="1" applyBorder="1" applyAlignment="1">
      <alignment horizontal="right"/>
    </xf>
    <xf numFmtId="0" fontId="13" fillId="0" borderId="0" xfId="0" applyFont="1"/>
    <xf numFmtId="0" fontId="18" fillId="0" borderId="0" xfId="0" applyFont="1"/>
    <xf numFmtId="39" fontId="18" fillId="0" borderId="0" xfId="0" applyNumberFormat="1" applyFont="1"/>
    <xf numFmtId="4" fontId="6" fillId="0" borderId="0" xfId="0" applyNumberFormat="1" applyFont="1" applyAlignment="1">
      <alignment horizontal="center" wrapText="1"/>
    </xf>
    <xf numFmtId="4" fontId="0" fillId="0" borderId="0" xfId="0" applyNumberFormat="1" applyBorder="1"/>
    <xf numFmtId="4" fontId="5" fillId="0" borderId="9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</cellXfs>
  <cellStyles count="5">
    <cellStyle name="Normal" xfId="0" builtinId="0"/>
    <cellStyle name="Normal 11" xfId="1" xr:uid="{00000000-0005-0000-0000-000001000000}"/>
    <cellStyle name="Normal 12" xfId="3" xr:uid="{00000000-0005-0000-0000-000002000000}"/>
    <cellStyle name="Normal 3" xfId="2" xr:uid="{00000000-0005-0000-0000-000003000000}"/>
    <cellStyle name="Normal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9"/>
  <sheetViews>
    <sheetView tabSelected="1" zoomScale="125" zoomScaleNormal="125" workbookViewId="0">
      <pane ySplit="4" topLeftCell="A389" activePane="bottomLeft" state="frozen"/>
      <selection pane="bottomLeft" activeCell="B387" sqref="B387"/>
    </sheetView>
  </sheetViews>
  <sheetFormatPr defaultColWidth="9.140625" defaultRowHeight="12.75"/>
  <cols>
    <col min="1" max="1" width="13.140625" style="1" customWidth="1"/>
    <col min="2" max="2" width="22.5703125" style="1" customWidth="1"/>
    <col min="3" max="3" width="12.42578125" style="1" customWidth="1"/>
    <col min="4" max="4" width="12.140625" style="20" customWidth="1"/>
    <col min="5" max="5" width="11.85546875" style="13" customWidth="1"/>
    <col min="6" max="6" width="13.5703125" style="195" customWidth="1"/>
    <col min="7" max="16384" width="9.140625" style="1"/>
  </cols>
  <sheetData>
    <row r="1" spans="1:6" ht="14.45" customHeight="1">
      <c r="A1" s="201" t="s">
        <v>617</v>
      </c>
      <c r="B1" s="201"/>
      <c r="C1" s="201"/>
      <c r="D1" s="201"/>
      <c r="E1" s="201"/>
      <c r="F1" s="201"/>
    </row>
    <row r="2" spans="1:6" ht="14.45" customHeight="1" thickBot="1">
      <c r="A2" s="202" t="s">
        <v>1024</v>
      </c>
      <c r="B2" s="202"/>
      <c r="C2" s="202"/>
      <c r="D2" s="202"/>
      <c r="E2" s="202"/>
      <c r="F2" s="202"/>
    </row>
    <row r="3" spans="1:6" ht="14.45" customHeight="1" thickBot="1">
      <c r="A3" s="203" t="s">
        <v>618</v>
      </c>
      <c r="B3" s="204"/>
      <c r="C3" s="204"/>
      <c r="D3" s="204"/>
      <c r="E3" s="204"/>
      <c r="F3" s="205"/>
    </row>
    <row r="4" spans="1:6" s="2" customFormat="1" ht="37.5" customHeight="1" thickBot="1">
      <c r="A4" s="77" t="s">
        <v>971</v>
      </c>
      <c r="B4" s="27" t="s">
        <v>0</v>
      </c>
      <c r="C4" s="122" t="s">
        <v>1004</v>
      </c>
      <c r="D4" s="125" t="s">
        <v>1025</v>
      </c>
      <c r="E4" s="177" t="s">
        <v>1026</v>
      </c>
      <c r="F4" s="179" t="s">
        <v>1027</v>
      </c>
    </row>
    <row r="5" spans="1:6" s="3" customFormat="1" ht="15.75" thickBot="1">
      <c r="A5" s="206" t="s">
        <v>1</v>
      </c>
      <c r="B5" s="207"/>
      <c r="C5" s="207"/>
      <c r="D5" s="207"/>
      <c r="E5" s="207"/>
      <c r="F5" s="208"/>
    </row>
    <row r="6" spans="1:6">
      <c r="A6" s="118" t="s">
        <v>2</v>
      </c>
      <c r="B6" s="113" t="s">
        <v>3</v>
      </c>
      <c r="C6" s="127">
        <v>100753.18</v>
      </c>
      <c r="D6" s="128">
        <v>103319.62</v>
      </c>
      <c r="E6" s="128">
        <v>105559</v>
      </c>
      <c r="F6" s="180">
        <v>108400</v>
      </c>
    </row>
    <row r="7" spans="1:6">
      <c r="A7" s="29" t="s">
        <v>4</v>
      </c>
      <c r="B7" s="103" t="s">
        <v>5</v>
      </c>
      <c r="C7" s="78">
        <v>66.760000000000005</v>
      </c>
      <c r="D7" s="80">
        <v>0</v>
      </c>
      <c r="E7" s="31">
        <v>0</v>
      </c>
      <c r="F7" s="83">
        <v>0</v>
      </c>
    </row>
    <row r="8" spans="1:6">
      <c r="A8" s="29" t="s">
        <v>6</v>
      </c>
      <c r="B8" s="103" t="s">
        <v>7</v>
      </c>
      <c r="C8" s="78">
        <v>0</v>
      </c>
      <c r="D8" s="80">
        <v>773.18</v>
      </c>
      <c r="E8" s="31">
        <v>436.82</v>
      </c>
      <c r="F8" s="83">
        <v>0</v>
      </c>
    </row>
    <row r="9" spans="1:6">
      <c r="A9" s="29" t="s">
        <v>8</v>
      </c>
      <c r="B9" s="103" t="s">
        <v>972</v>
      </c>
      <c r="C9" s="78">
        <v>8806.7800000000007</v>
      </c>
      <c r="D9" s="80">
        <v>4965.03</v>
      </c>
      <c r="E9" s="80">
        <v>2075.8000000000002</v>
      </c>
      <c r="F9" s="100">
        <v>2000</v>
      </c>
    </row>
    <row r="10" spans="1:6">
      <c r="A10" s="29" t="s">
        <v>9</v>
      </c>
      <c r="B10" s="103" t="s">
        <v>10</v>
      </c>
      <c r="C10" s="78">
        <v>0</v>
      </c>
      <c r="D10" s="80">
        <v>0</v>
      </c>
      <c r="E10" s="31">
        <v>0</v>
      </c>
      <c r="F10" s="83">
        <v>0</v>
      </c>
    </row>
    <row r="11" spans="1:6">
      <c r="A11" s="29" t="s">
        <v>11</v>
      </c>
      <c r="B11" s="103" t="s">
        <v>12</v>
      </c>
      <c r="C11" s="78">
        <v>1217.23</v>
      </c>
      <c r="D11" s="80">
        <v>389.95</v>
      </c>
      <c r="E11" s="31">
        <v>408.25</v>
      </c>
      <c r="F11" s="83">
        <v>1200</v>
      </c>
    </row>
    <row r="12" spans="1:6">
      <c r="A12" s="29" t="s">
        <v>13</v>
      </c>
      <c r="B12" s="103" t="s">
        <v>14</v>
      </c>
      <c r="C12" s="78">
        <v>0</v>
      </c>
      <c r="D12" s="80">
        <v>0</v>
      </c>
      <c r="E12" s="31">
        <v>0</v>
      </c>
      <c r="F12" s="83">
        <v>0</v>
      </c>
    </row>
    <row r="13" spans="1:6">
      <c r="A13" s="29" t="s">
        <v>15</v>
      </c>
      <c r="B13" s="103" t="s">
        <v>16</v>
      </c>
      <c r="C13" s="78">
        <v>39.020000000000003</v>
      </c>
      <c r="D13" s="80">
        <v>1.72</v>
      </c>
      <c r="E13" s="31">
        <v>0</v>
      </c>
      <c r="F13" s="83">
        <v>100</v>
      </c>
    </row>
    <row r="14" spans="1:6">
      <c r="A14" s="29" t="s">
        <v>17</v>
      </c>
      <c r="B14" s="103" t="s">
        <v>18</v>
      </c>
      <c r="C14" s="78">
        <v>548.21</v>
      </c>
      <c r="D14" s="80">
        <v>445.94</v>
      </c>
      <c r="E14" s="31">
        <v>0</v>
      </c>
      <c r="F14" s="83">
        <v>200</v>
      </c>
    </row>
    <row r="15" spans="1:6">
      <c r="A15" s="29" t="s">
        <v>19</v>
      </c>
      <c r="B15" s="103" t="s">
        <v>20</v>
      </c>
      <c r="C15" s="78">
        <v>273.20999999999998</v>
      </c>
      <c r="D15" s="80">
        <v>200.49</v>
      </c>
      <c r="E15" s="31">
        <v>0</v>
      </c>
      <c r="F15" s="83">
        <v>0</v>
      </c>
    </row>
    <row r="16" spans="1:6">
      <c r="A16" s="29" t="s">
        <v>21</v>
      </c>
      <c r="B16" s="103" t="s">
        <v>22</v>
      </c>
      <c r="C16" s="78">
        <v>7.43</v>
      </c>
      <c r="D16" s="80">
        <v>0</v>
      </c>
      <c r="E16" s="31">
        <v>0</v>
      </c>
      <c r="F16" s="83">
        <v>0</v>
      </c>
    </row>
    <row r="17" spans="1:6">
      <c r="A17" s="29" t="s">
        <v>23</v>
      </c>
      <c r="B17" s="103" t="s">
        <v>24</v>
      </c>
      <c r="C17" s="78">
        <v>18687.419999999998</v>
      </c>
      <c r="D17" s="80">
        <v>18995.39</v>
      </c>
      <c r="E17" s="31">
        <v>3316.33</v>
      </c>
      <c r="F17" s="83">
        <v>16950</v>
      </c>
    </row>
    <row r="18" spans="1:6">
      <c r="A18" s="29" t="s">
        <v>25</v>
      </c>
      <c r="B18" s="103" t="s">
        <v>26</v>
      </c>
      <c r="C18" s="78">
        <v>36482.199999999997</v>
      </c>
      <c r="D18" s="80">
        <v>36433.32</v>
      </c>
      <c r="E18" s="31">
        <v>36749.279999999999</v>
      </c>
      <c r="F18" s="83">
        <v>36600</v>
      </c>
    </row>
    <row r="19" spans="1:6">
      <c r="A19" s="29" t="s">
        <v>27</v>
      </c>
      <c r="B19" s="103" t="s">
        <v>28</v>
      </c>
      <c r="C19" s="78">
        <v>0</v>
      </c>
      <c r="D19" s="80">
        <v>0</v>
      </c>
      <c r="E19" s="31">
        <v>0</v>
      </c>
      <c r="F19" s="83">
        <v>0</v>
      </c>
    </row>
    <row r="20" spans="1:6">
      <c r="A20" s="29" t="s">
        <v>29</v>
      </c>
      <c r="B20" s="103" t="s">
        <v>30</v>
      </c>
      <c r="C20" s="78">
        <v>5000</v>
      </c>
      <c r="D20" s="80">
        <v>5250</v>
      </c>
      <c r="E20" s="31">
        <v>4250</v>
      </c>
      <c r="F20" s="83">
        <v>5500</v>
      </c>
    </row>
    <row r="21" spans="1:6">
      <c r="A21" s="29" t="s">
        <v>31</v>
      </c>
      <c r="B21" s="103" t="s">
        <v>983</v>
      </c>
      <c r="C21" s="78">
        <v>0</v>
      </c>
      <c r="D21" s="80">
        <v>0</v>
      </c>
      <c r="E21" s="31">
        <v>0</v>
      </c>
      <c r="F21" s="83">
        <v>0</v>
      </c>
    </row>
    <row r="22" spans="1:6">
      <c r="A22" s="29" t="s">
        <v>32</v>
      </c>
      <c r="B22" s="103" t="s">
        <v>33</v>
      </c>
      <c r="C22" s="78">
        <v>0</v>
      </c>
      <c r="D22" s="80">
        <v>0</v>
      </c>
      <c r="E22" s="31">
        <v>0</v>
      </c>
      <c r="F22" s="83">
        <v>100</v>
      </c>
    </row>
    <row r="23" spans="1:6">
      <c r="A23" s="29" t="s">
        <v>34</v>
      </c>
      <c r="B23" s="103" t="s">
        <v>35</v>
      </c>
      <c r="C23" s="78">
        <v>300</v>
      </c>
      <c r="D23" s="80">
        <v>250</v>
      </c>
      <c r="E23" s="31">
        <v>100</v>
      </c>
      <c r="F23" s="83">
        <v>200</v>
      </c>
    </row>
    <row r="24" spans="1:6">
      <c r="A24" s="29" t="s">
        <v>36</v>
      </c>
      <c r="B24" s="103" t="s">
        <v>37</v>
      </c>
      <c r="C24" s="78">
        <v>360</v>
      </c>
      <c r="D24" s="80">
        <v>360</v>
      </c>
      <c r="E24" s="31">
        <v>225</v>
      </c>
      <c r="F24" s="83">
        <v>100</v>
      </c>
    </row>
    <row r="25" spans="1:6">
      <c r="A25" s="29" t="s">
        <v>38</v>
      </c>
      <c r="B25" s="103" t="s">
        <v>39</v>
      </c>
      <c r="C25" s="78">
        <v>0</v>
      </c>
      <c r="D25" s="80">
        <v>0</v>
      </c>
      <c r="E25" s="31">
        <v>0</v>
      </c>
      <c r="F25" s="83">
        <v>0</v>
      </c>
    </row>
    <row r="26" spans="1:6">
      <c r="A26" s="29" t="s">
        <v>40</v>
      </c>
      <c r="B26" s="103" t="s">
        <v>41</v>
      </c>
      <c r="C26" s="78">
        <v>765</v>
      </c>
      <c r="D26" s="80">
        <v>540</v>
      </c>
      <c r="E26" s="31">
        <v>405</v>
      </c>
      <c r="F26" s="83">
        <v>500</v>
      </c>
    </row>
    <row r="27" spans="1:6">
      <c r="A27" s="29" t="s">
        <v>42</v>
      </c>
      <c r="B27" s="103" t="s">
        <v>43</v>
      </c>
      <c r="C27" s="78">
        <v>829.73</v>
      </c>
      <c r="D27" s="80">
        <v>851.6</v>
      </c>
      <c r="E27" s="31">
        <v>0</v>
      </c>
      <c r="F27" s="83">
        <v>0</v>
      </c>
    </row>
    <row r="28" spans="1:6">
      <c r="A28" s="29" t="s">
        <v>44</v>
      </c>
      <c r="B28" s="103" t="s">
        <v>45</v>
      </c>
      <c r="C28" s="78">
        <v>225</v>
      </c>
      <c r="D28" s="80">
        <v>440</v>
      </c>
      <c r="E28" s="31">
        <v>35</v>
      </c>
      <c r="F28" s="83">
        <v>200</v>
      </c>
    </row>
    <row r="29" spans="1:6">
      <c r="A29" s="29" t="s">
        <v>46</v>
      </c>
      <c r="B29" s="103" t="s">
        <v>47</v>
      </c>
      <c r="C29" s="78">
        <v>0</v>
      </c>
      <c r="D29" s="80">
        <v>0</v>
      </c>
      <c r="E29" s="31">
        <v>0</v>
      </c>
      <c r="F29" s="83">
        <v>0</v>
      </c>
    </row>
    <row r="30" spans="1:6">
      <c r="A30" s="29" t="s">
        <v>48</v>
      </c>
      <c r="B30" s="103" t="s">
        <v>49</v>
      </c>
      <c r="C30" s="78">
        <v>0</v>
      </c>
      <c r="D30" s="80">
        <v>0</v>
      </c>
      <c r="E30" s="31">
        <v>0</v>
      </c>
      <c r="F30" s="83">
        <v>0</v>
      </c>
    </row>
    <row r="31" spans="1:6">
      <c r="A31" s="29" t="s">
        <v>50</v>
      </c>
      <c r="B31" s="103" t="s">
        <v>51</v>
      </c>
      <c r="C31" s="78">
        <v>0</v>
      </c>
      <c r="D31" s="80">
        <v>0</v>
      </c>
      <c r="E31" s="31">
        <v>0</v>
      </c>
      <c r="F31" s="83">
        <v>0</v>
      </c>
    </row>
    <row r="32" spans="1:6">
      <c r="A32" s="29" t="s">
        <v>52</v>
      </c>
      <c r="B32" s="103" t="s">
        <v>53</v>
      </c>
      <c r="C32" s="78">
        <v>0</v>
      </c>
      <c r="D32" s="80">
        <v>0</v>
      </c>
      <c r="E32" s="31">
        <v>0</v>
      </c>
      <c r="F32" s="83">
        <v>0</v>
      </c>
    </row>
    <row r="33" spans="1:6">
      <c r="A33" s="29" t="s">
        <v>54</v>
      </c>
      <c r="B33" s="103" t="s">
        <v>55</v>
      </c>
      <c r="C33" s="78">
        <v>0</v>
      </c>
      <c r="D33" s="80">
        <v>0</v>
      </c>
      <c r="E33" s="31">
        <v>5000</v>
      </c>
      <c r="F33" s="83">
        <v>0</v>
      </c>
    </row>
    <row r="34" spans="1:6">
      <c r="A34" s="29" t="s">
        <v>56</v>
      </c>
      <c r="B34" s="103" t="s">
        <v>57</v>
      </c>
      <c r="C34" s="78">
        <v>214426</v>
      </c>
      <c r="D34" s="80">
        <v>223268</v>
      </c>
      <c r="E34" s="31">
        <v>72346.86</v>
      </c>
      <c r="F34" s="83">
        <v>220000</v>
      </c>
    </row>
    <row r="35" spans="1:6">
      <c r="A35" s="29" t="s">
        <v>58</v>
      </c>
      <c r="B35" s="103" t="s">
        <v>59</v>
      </c>
      <c r="C35" s="78">
        <v>0</v>
      </c>
      <c r="D35" s="80">
        <v>0</v>
      </c>
      <c r="E35" s="31">
        <v>0</v>
      </c>
      <c r="F35" s="83">
        <v>100</v>
      </c>
    </row>
    <row r="36" spans="1:6">
      <c r="A36" s="29" t="s">
        <v>60</v>
      </c>
      <c r="B36" s="103" t="s">
        <v>61</v>
      </c>
      <c r="C36" s="78">
        <v>47058.720000000001</v>
      </c>
      <c r="D36" s="80">
        <v>47951.67</v>
      </c>
      <c r="E36" s="31">
        <v>0</v>
      </c>
      <c r="F36" s="83">
        <v>46000</v>
      </c>
    </row>
    <row r="37" spans="1:6">
      <c r="A37" s="29" t="s">
        <v>62</v>
      </c>
      <c r="B37" s="103" t="s">
        <v>63</v>
      </c>
      <c r="C37" s="78">
        <v>9.75</v>
      </c>
      <c r="D37" s="80">
        <v>1.25</v>
      </c>
      <c r="E37" s="31">
        <v>3</v>
      </c>
      <c r="F37" s="83">
        <v>0</v>
      </c>
    </row>
    <row r="38" spans="1:6">
      <c r="A38" s="29" t="s">
        <v>64</v>
      </c>
      <c r="B38" s="103" t="s">
        <v>65</v>
      </c>
      <c r="C38" s="78">
        <v>2000</v>
      </c>
      <c r="D38" s="80">
        <v>3400</v>
      </c>
      <c r="E38" s="80">
        <v>6300</v>
      </c>
      <c r="F38" s="100">
        <v>6000</v>
      </c>
    </row>
    <row r="39" spans="1:6">
      <c r="A39" s="29" t="s">
        <v>66</v>
      </c>
      <c r="B39" s="103" t="s">
        <v>67</v>
      </c>
      <c r="C39" s="78">
        <v>2500</v>
      </c>
      <c r="D39" s="80">
        <v>4550</v>
      </c>
      <c r="E39" s="31">
        <v>5200</v>
      </c>
      <c r="F39" s="83">
        <v>5000</v>
      </c>
    </row>
    <row r="40" spans="1:6">
      <c r="A40" s="29" t="s">
        <v>68</v>
      </c>
      <c r="B40" s="103" t="s">
        <v>69</v>
      </c>
      <c r="C40" s="78">
        <v>0</v>
      </c>
      <c r="D40" s="80">
        <v>5</v>
      </c>
      <c r="E40" s="31">
        <v>4</v>
      </c>
      <c r="F40" s="83">
        <v>0</v>
      </c>
    </row>
    <row r="41" spans="1:6">
      <c r="A41" s="29" t="s">
        <v>70</v>
      </c>
      <c r="B41" s="103" t="s">
        <v>71</v>
      </c>
      <c r="C41" s="63">
        <v>0</v>
      </c>
      <c r="D41" s="80">
        <v>200</v>
      </c>
      <c r="E41" s="31">
        <v>100</v>
      </c>
      <c r="F41" s="83">
        <v>0</v>
      </c>
    </row>
    <row r="42" spans="1:6">
      <c r="A42" s="29" t="s">
        <v>939</v>
      </c>
      <c r="B42" s="103" t="s">
        <v>940</v>
      </c>
      <c r="C42" s="78">
        <v>1325</v>
      </c>
      <c r="D42" s="80">
        <v>150</v>
      </c>
      <c r="E42" s="31">
        <v>50</v>
      </c>
      <c r="F42" s="83">
        <v>300</v>
      </c>
    </row>
    <row r="43" spans="1:6">
      <c r="A43" s="29" t="s">
        <v>72</v>
      </c>
      <c r="B43" s="103" t="s">
        <v>73</v>
      </c>
      <c r="C43" s="78">
        <v>0</v>
      </c>
      <c r="D43" s="80">
        <v>0</v>
      </c>
      <c r="E43" s="31">
        <v>0</v>
      </c>
      <c r="F43" s="83">
        <v>0</v>
      </c>
    </row>
    <row r="44" spans="1:6">
      <c r="A44" s="29" t="s">
        <v>74</v>
      </c>
      <c r="B44" s="103" t="s">
        <v>75</v>
      </c>
      <c r="C44" s="78">
        <v>561.69000000000005</v>
      </c>
      <c r="D44" s="80">
        <v>428.62</v>
      </c>
      <c r="E44" s="31">
        <v>208.53</v>
      </c>
      <c r="F44" s="83">
        <v>400</v>
      </c>
    </row>
    <row r="45" spans="1:6">
      <c r="A45" s="29" t="s">
        <v>76</v>
      </c>
      <c r="B45" s="103" t="s">
        <v>77</v>
      </c>
      <c r="C45" s="78">
        <v>101.46</v>
      </c>
      <c r="D45" s="80">
        <v>158.61000000000001</v>
      </c>
      <c r="E45" s="31">
        <v>36.06</v>
      </c>
      <c r="F45" s="83">
        <v>100</v>
      </c>
    </row>
    <row r="46" spans="1:6">
      <c r="A46" s="29" t="s">
        <v>78</v>
      </c>
      <c r="B46" s="103" t="s">
        <v>79</v>
      </c>
      <c r="C46" s="78">
        <v>3486.31</v>
      </c>
      <c r="D46" s="80">
        <v>2648.26</v>
      </c>
      <c r="E46" s="31">
        <v>1063.8</v>
      </c>
      <c r="F46" s="83">
        <v>1700</v>
      </c>
    </row>
    <row r="47" spans="1:6">
      <c r="A47" s="29" t="s">
        <v>80</v>
      </c>
      <c r="B47" s="103" t="s">
        <v>81</v>
      </c>
      <c r="C47" s="78">
        <v>0</v>
      </c>
      <c r="D47" s="80">
        <v>0</v>
      </c>
      <c r="E47" s="31">
        <v>0</v>
      </c>
      <c r="F47" s="83">
        <v>0</v>
      </c>
    </row>
    <row r="48" spans="1:6">
      <c r="A48" s="29" t="s">
        <v>82</v>
      </c>
      <c r="B48" s="103" t="s">
        <v>83</v>
      </c>
      <c r="C48" s="78">
        <v>0</v>
      </c>
      <c r="D48" s="80">
        <v>0</v>
      </c>
      <c r="E48" s="31">
        <v>0</v>
      </c>
      <c r="F48" s="83">
        <v>0</v>
      </c>
    </row>
    <row r="49" spans="1:6">
      <c r="A49" s="29" t="s">
        <v>976</v>
      </c>
      <c r="B49" s="103" t="s">
        <v>977</v>
      </c>
      <c r="C49" s="78">
        <v>0</v>
      </c>
      <c r="D49" s="80"/>
      <c r="E49" s="31"/>
      <c r="F49" s="83">
        <v>0</v>
      </c>
    </row>
    <row r="50" spans="1:6">
      <c r="A50" s="29" t="s">
        <v>84</v>
      </c>
      <c r="B50" s="103" t="s">
        <v>85</v>
      </c>
      <c r="C50" s="78">
        <v>14</v>
      </c>
      <c r="D50" s="80">
        <v>20</v>
      </c>
      <c r="E50" s="31">
        <v>3</v>
      </c>
      <c r="F50" s="83">
        <v>0</v>
      </c>
    </row>
    <row r="51" spans="1:6">
      <c r="A51" s="29" t="s">
        <v>86</v>
      </c>
      <c r="B51" s="103" t="s">
        <v>87</v>
      </c>
      <c r="C51" s="78">
        <v>32</v>
      </c>
      <c r="D51" s="80">
        <v>34</v>
      </c>
      <c r="E51" s="31">
        <v>16</v>
      </c>
      <c r="F51" s="83">
        <v>0</v>
      </c>
    </row>
    <row r="52" spans="1:6">
      <c r="A52" s="29" t="s">
        <v>88</v>
      </c>
      <c r="B52" s="103" t="s">
        <v>89</v>
      </c>
      <c r="C52" s="78">
        <v>675</v>
      </c>
      <c r="D52" s="80">
        <v>725</v>
      </c>
      <c r="E52" s="31">
        <v>400</v>
      </c>
      <c r="F52" s="83">
        <v>500</v>
      </c>
    </row>
    <row r="53" spans="1:6">
      <c r="A53" s="29" t="s">
        <v>90</v>
      </c>
      <c r="B53" s="103" t="s">
        <v>91</v>
      </c>
      <c r="C53" s="78">
        <v>500</v>
      </c>
      <c r="D53" s="80">
        <v>625</v>
      </c>
      <c r="E53" s="31">
        <v>375</v>
      </c>
      <c r="F53" s="83">
        <v>500</v>
      </c>
    </row>
    <row r="54" spans="1:6">
      <c r="A54" s="29" t="s">
        <v>92</v>
      </c>
      <c r="B54" s="103" t="s">
        <v>93</v>
      </c>
      <c r="C54" s="78">
        <v>350</v>
      </c>
      <c r="D54" s="80">
        <v>350</v>
      </c>
      <c r="E54" s="31">
        <v>0</v>
      </c>
      <c r="F54" s="83">
        <v>300</v>
      </c>
    </row>
    <row r="55" spans="1:6">
      <c r="A55" s="29" t="s">
        <v>94</v>
      </c>
      <c r="B55" s="103" t="s">
        <v>95</v>
      </c>
      <c r="C55" s="78">
        <v>62275</v>
      </c>
      <c r="D55" s="80">
        <v>67412.75</v>
      </c>
      <c r="E55" s="31">
        <v>58266.5</v>
      </c>
      <c r="F55" s="83">
        <v>70000</v>
      </c>
    </row>
    <row r="56" spans="1:6">
      <c r="A56" s="29" t="s">
        <v>96</v>
      </c>
      <c r="B56" s="103" t="s">
        <v>97</v>
      </c>
      <c r="C56" s="78">
        <v>3930</v>
      </c>
      <c r="D56" s="80">
        <v>2840</v>
      </c>
      <c r="E56" s="31">
        <v>1020</v>
      </c>
      <c r="F56" s="83">
        <v>1000</v>
      </c>
    </row>
    <row r="57" spans="1:6">
      <c r="A57" s="29" t="s">
        <v>98</v>
      </c>
      <c r="B57" s="103" t="s">
        <v>99</v>
      </c>
      <c r="C57" s="78">
        <v>0</v>
      </c>
      <c r="D57" s="80">
        <v>1850</v>
      </c>
      <c r="E57" s="80">
        <v>2500</v>
      </c>
      <c r="F57" s="100">
        <v>1500</v>
      </c>
    </row>
    <row r="58" spans="1:6">
      <c r="A58" s="29" t="s">
        <v>1008</v>
      </c>
      <c r="B58" s="103" t="s">
        <v>1009</v>
      </c>
      <c r="C58" s="78">
        <v>0</v>
      </c>
      <c r="D58" s="80">
        <v>60</v>
      </c>
      <c r="E58" s="80">
        <v>0</v>
      </c>
      <c r="F58" s="100">
        <v>0</v>
      </c>
    </row>
    <row r="59" spans="1:6">
      <c r="A59" s="29" t="s">
        <v>100</v>
      </c>
      <c r="B59" s="103" t="s">
        <v>101</v>
      </c>
      <c r="C59" s="78">
        <v>0</v>
      </c>
      <c r="D59" s="80">
        <v>500</v>
      </c>
      <c r="E59" s="31">
        <v>500</v>
      </c>
      <c r="F59" s="83">
        <v>0</v>
      </c>
    </row>
    <row r="60" spans="1:6">
      <c r="A60" s="29" t="s">
        <v>102</v>
      </c>
      <c r="B60" s="103" t="s">
        <v>103</v>
      </c>
      <c r="C60" s="78">
        <v>12500</v>
      </c>
      <c r="D60" s="80">
        <v>12500</v>
      </c>
      <c r="E60" s="31">
        <v>6250</v>
      </c>
      <c r="F60" s="83">
        <v>12500</v>
      </c>
    </row>
    <row r="61" spans="1:6">
      <c r="A61" s="29" t="s">
        <v>104</v>
      </c>
      <c r="B61" s="103" t="s">
        <v>105</v>
      </c>
      <c r="C61" s="78">
        <v>125</v>
      </c>
      <c r="D61" s="80">
        <v>0</v>
      </c>
      <c r="E61" s="31">
        <v>30</v>
      </c>
      <c r="F61" s="83">
        <v>0</v>
      </c>
    </row>
    <row r="62" spans="1:6">
      <c r="A62" s="29" t="s">
        <v>106</v>
      </c>
      <c r="B62" s="103" t="s">
        <v>107</v>
      </c>
      <c r="C62" s="78">
        <v>2069.02</v>
      </c>
      <c r="D62" s="80">
        <v>8664.2199999999993</v>
      </c>
      <c r="E62" s="31">
        <v>1033.57</v>
      </c>
      <c r="F62" s="83">
        <v>1500</v>
      </c>
    </row>
    <row r="63" spans="1:6">
      <c r="A63" s="29" t="s">
        <v>108</v>
      </c>
      <c r="B63" s="103" t="s">
        <v>109</v>
      </c>
      <c r="C63" s="78">
        <v>1</v>
      </c>
      <c r="D63" s="80">
        <v>1</v>
      </c>
      <c r="E63" s="31">
        <v>0</v>
      </c>
      <c r="F63" s="83">
        <v>1</v>
      </c>
    </row>
    <row r="64" spans="1:6">
      <c r="A64" s="29" t="s">
        <v>110</v>
      </c>
      <c r="B64" s="103" t="s">
        <v>111</v>
      </c>
      <c r="C64" s="78">
        <v>1804</v>
      </c>
      <c r="D64" s="80">
        <v>0</v>
      </c>
      <c r="E64" s="31">
        <v>0</v>
      </c>
      <c r="F64" s="83">
        <v>0</v>
      </c>
    </row>
    <row r="65" spans="1:6">
      <c r="A65" s="29" t="s">
        <v>1044</v>
      </c>
      <c r="B65" s="103" t="s">
        <v>1037</v>
      </c>
      <c r="C65" s="78"/>
      <c r="D65" s="80"/>
      <c r="E65" s="31"/>
      <c r="F65" s="83">
        <v>50000</v>
      </c>
    </row>
    <row r="66" spans="1:6">
      <c r="A66" s="29" t="s">
        <v>112</v>
      </c>
      <c r="B66" s="103" t="s">
        <v>113</v>
      </c>
      <c r="C66" s="78">
        <v>0</v>
      </c>
      <c r="D66" s="80">
        <v>0</v>
      </c>
      <c r="E66" s="31">
        <v>1150</v>
      </c>
      <c r="F66" s="83">
        <v>0</v>
      </c>
    </row>
    <row r="67" spans="1:6">
      <c r="A67" s="29" t="s">
        <v>114</v>
      </c>
      <c r="B67" s="103" t="s">
        <v>115</v>
      </c>
      <c r="C67" s="78">
        <v>57.5</v>
      </c>
      <c r="D67" s="80">
        <v>106.66</v>
      </c>
      <c r="E67" s="31">
        <v>0</v>
      </c>
      <c r="F67" s="83">
        <v>0</v>
      </c>
    </row>
    <row r="68" spans="1:6">
      <c r="A68" s="29" t="s">
        <v>116</v>
      </c>
      <c r="B68" s="103" t="s">
        <v>117</v>
      </c>
      <c r="C68" s="78">
        <v>1574.97</v>
      </c>
      <c r="D68" s="80">
        <v>13</v>
      </c>
      <c r="E68" s="31">
        <v>671.21</v>
      </c>
      <c r="F68" s="83">
        <v>0</v>
      </c>
    </row>
    <row r="69" spans="1:6">
      <c r="A69" s="29" t="s">
        <v>118</v>
      </c>
      <c r="B69" s="103" t="s">
        <v>119</v>
      </c>
      <c r="C69" s="78">
        <v>35</v>
      </c>
      <c r="D69" s="80">
        <v>91.7</v>
      </c>
      <c r="E69" s="31">
        <v>0</v>
      </c>
      <c r="F69" s="83">
        <v>0</v>
      </c>
    </row>
    <row r="70" spans="1:6">
      <c r="A70" s="29" t="s">
        <v>120</v>
      </c>
      <c r="B70" s="103" t="s">
        <v>121</v>
      </c>
      <c r="C70" s="78">
        <v>0</v>
      </c>
      <c r="D70" s="80">
        <v>0</v>
      </c>
      <c r="E70" s="31">
        <v>100</v>
      </c>
      <c r="F70" s="83">
        <v>0</v>
      </c>
    </row>
    <row r="71" spans="1:6">
      <c r="A71" s="29" t="s">
        <v>122</v>
      </c>
      <c r="B71" s="103" t="s">
        <v>123</v>
      </c>
      <c r="C71" s="78">
        <v>7255.04</v>
      </c>
      <c r="D71" s="80">
        <v>1017.89</v>
      </c>
      <c r="E71" s="31">
        <v>6639.31</v>
      </c>
      <c r="F71" s="83">
        <v>3000</v>
      </c>
    </row>
    <row r="72" spans="1:6">
      <c r="A72" s="29" t="s">
        <v>124</v>
      </c>
      <c r="B72" s="103" t="s">
        <v>125</v>
      </c>
      <c r="C72" s="78">
        <v>41.97</v>
      </c>
      <c r="D72" s="80">
        <v>0</v>
      </c>
      <c r="E72" s="31">
        <v>0</v>
      </c>
      <c r="F72" s="83">
        <v>0</v>
      </c>
    </row>
    <row r="73" spans="1:6">
      <c r="A73" s="29" t="s">
        <v>126</v>
      </c>
      <c r="B73" s="103" t="s">
        <v>127</v>
      </c>
      <c r="C73" s="78">
        <v>286.67</v>
      </c>
      <c r="D73" s="80">
        <v>3241.12</v>
      </c>
      <c r="E73" s="31">
        <v>0</v>
      </c>
      <c r="F73" s="83">
        <v>1000</v>
      </c>
    </row>
    <row r="74" spans="1:6">
      <c r="A74" s="29" t="s">
        <v>128</v>
      </c>
      <c r="B74" s="103" t="s">
        <v>129</v>
      </c>
      <c r="C74" s="78">
        <v>441.39</v>
      </c>
      <c r="D74" s="80">
        <v>1781.49</v>
      </c>
      <c r="E74" s="80">
        <v>353</v>
      </c>
      <c r="F74" s="100">
        <v>400</v>
      </c>
    </row>
    <row r="75" spans="1:6">
      <c r="A75" s="29" t="s">
        <v>130</v>
      </c>
      <c r="B75" s="103" t="s">
        <v>131</v>
      </c>
      <c r="C75" s="78">
        <v>42</v>
      </c>
      <c r="D75" s="80">
        <v>42</v>
      </c>
      <c r="E75" s="31">
        <v>42</v>
      </c>
      <c r="F75" s="83">
        <v>42</v>
      </c>
    </row>
    <row r="76" spans="1:6">
      <c r="A76" s="29" t="s">
        <v>132</v>
      </c>
      <c r="B76" s="103" t="s">
        <v>133</v>
      </c>
      <c r="C76" s="78">
        <v>6496.5</v>
      </c>
      <c r="D76" s="80">
        <v>6486</v>
      </c>
      <c r="E76" s="31">
        <v>6544.5</v>
      </c>
      <c r="F76" s="83">
        <v>6400</v>
      </c>
    </row>
    <row r="77" spans="1:6">
      <c r="A77" s="29" t="s">
        <v>134</v>
      </c>
      <c r="B77" s="103" t="s">
        <v>135</v>
      </c>
      <c r="C77" s="78">
        <v>0</v>
      </c>
      <c r="D77" s="80">
        <v>41122.83</v>
      </c>
      <c r="E77" s="80">
        <v>0</v>
      </c>
      <c r="F77" s="100">
        <v>0</v>
      </c>
    </row>
    <row r="78" spans="1:6" customFormat="1" ht="15">
      <c r="A78" s="81"/>
      <c r="B78" s="81"/>
      <c r="C78" s="82"/>
      <c r="D78" s="64"/>
      <c r="E78" s="58"/>
      <c r="F78" s="85"/>
    </row>
    <row r="79" spans="1:6" s="2" customFormat="1" ht="13.5" thickBot="1">
      <c r="A79" s="170" t="s">
        <v>0</v>
      </c>
      <c r="B79" s="170" t="s">
        <v>136</v>
      </c>
      <c r="C79" s="175">
        <f>SUM(C6:C77)</f>
        <v>546336.16000000015</v>
      </c>
      <c r="D79" s="176">
        <f>SUM(D6:D77)</f>
        <v>605462.30999999982</v>
      </c>
      <c r="E79" s="174">
        <v>232821.01</v>
      </c>
      <c r="F79" s="181">
        <f>SUM(F6:F77)</f>
        <v>600293</v>
      </c>
    </row>
    <row r="80" spans="1:6" s="2" customFormat="1" ht="14.25" thickTop="1" thickBot="1">
      <c r="A80" s="170"/>
      <c r="B80" s="170"/>
      <c r="C80" s="172"/>
      <c r="D80" s="173"/>
      <c r="E80" s="171"/>
      <c r="F80" s="182"/>
    </row>
    <row r="81" spans="1:9" s="2" customFormat="1" ht="13.5" thickBot="1">
      <c r="A81" s="209" t="s">
        <v>137</v>
      </c>
      <c r="B81" s="210"/>
      <c r="C81" s="210"/>
      <c r="D81" s="210"/>
      <c r="E81" s="210"/>
      <c r="F81" s="211"/>
    </row>
    <row r="82" spans="1:9">
      <c r="A82" s="29" t="s">
        <v>138</v>
      </c>
      <c r="B82" s="103" t="s">
        <v>984</v>
      </c>
      <c r="C82" s="80">
        <v>7999.47</v>
      </c>
      <c r="D82" s="100">
        <v>8861.82</v>
      </c>
      <c r="E82" s="83">
        <v>5225.76</v>
      </c>
      <c r="F82" s="83">
        <v>7700</v>
      </c>
    </row>
    <row r="83" spans="1:9">
      <c r="A83" s="29" t="s">
        <v>139</v>
      </c>
      <c r="B83" s="103" t="s">
        <v>140</v>
      </c>
      <c r="C83" s="74">
        <v>16657.14</v>
      </c>
      <c r="D83" s="100">
        <v>16498.810000000001</v>
      </c>
      <c r="E83" s="100">
        <v>16837.97</v>
      </c>
      <c r="F83" s="100">
        <v>20000</v>
      </c>
    </row>
    <row r="84" spans="1:9">
      <c r="A84" s="29" t="s">
        <v>141</v>
      </c>
      <c r="B84" s="103" t="s">
        <v>762</v>
      </c>
      <c r="C84" s="84">
        <v>26172.61</v>
      </c>
      <c r="D84" s="100">
        <v>28944.33</v>
      </c>
      <c r="E84" s="100">
        <v>21514.91</v>
      </c>
      <c r="F84" s="100">
        <v>32000</v>
      </c>
    </row>
    <row r="85" spans="1:9">
      <c r="A85" s="29" t="s">
        <v>142</v>
      </c>
      <c r="B85" s="103" t="s">
        <v>941</v>
      </c>
      <c r="C85" s="84">
        <v>0</v>
      </c>
      <c r="D85" s="100">
        <v>447.64</v>
      </c>
      <c r="E85" s="100">
        <v>0</v>
      </c>
      <c r="F85" s="100">
        <v>0</v>
      </c>
    </row>
    <row r="86" spans="1:9">
      <c r="A86" s="29" t="s">
        <v>143</v>
      </c>
      <c r="B86" s="103" t="s">
        <v>144</v>
      </c>
      <c r="C86" s="84">
        <v>2454.81</v>
      </c>
      <c r="D86" s="100">
        <v>2448.65</v>
      </c>
      <c r="E86" s="100">
        <v>2229.2199999999998</v>
      </c>
      <c r="F86" s="100">
        <v>4000</v>
      </c>
    </row>
    <row r="87" spans="1:9">
      <c r="A87" s="29" t="s">
        <v>145</v>
      </c>
      <c r="B87" s="103" t="s">
        <v>146</v>
      </c>
      <c r="C87" s="84">
        <v>100</v>
      </c>
      <c r="D87" s="100">
        <v>100</v>
      </c>
      <c r="E87" s="100">
        <v>0</v>
      </c>
      <c r="F87" s="100">
        <v>0</v>
      </c>
    </row>
    <row r="88" spans="1:9">
      <c r="A88" s="29" t="s">
        <v>147</v>
      </c>
      <c r="B88" s="103" t="s">
        <v>148</v>
      </c>
      <c r="C88" s="84">
        <v>192.99</v>
      </c>
      <c r="D88" s="100">
        <v>55.22</v>
      </c>
      <c r="E88" s="100">
        <v>34.799999999999997</v>
      </c>
      <c r="F88" s="100">
        <v>100</v>
      </c>
      <c r="G88" s="15"/>
    </row>
    <row r="89" spans="1:9">
      <c r="A89" s="29" t="s">
        <v>149</v>
      </c>
      <c r="B89" s="103" t="s">
        <v>150</v>
      </c>
      <c r="C89" s="84">
        <v>2486.83</v>
      </c>
      <c r="D89" s="100">
        <v>393.99</v>
      </c>
      <c r="E89" s="100">
        <v>204.2</v>
      </c>
      <c r="F89" s="100">
        <v>430</v>
      </c>
      <c r="G89" s="16"/>
      <c r="H89" s="17"/>
      <c r="I89" s="17"/>
    </row>
    <row r="90" spans="1:9">
      <c r="A90" s="29" t="s">
        <v>151</v>
      </c>
      <c r="B90" s="103" t="s">
        <v>152</v>
      </c>
      <c r="C90" s="84">
        <v>15774.68</v>
      </c>
      <c r="D90" s="100">
        <v>14383.51</v>
      </c>
      <c r="E90" s="100">
        <v>9799.42</v>
      </c>
      <c r="F90" s="100">
        <v>21000</v>
      </c>
    </row>
    <row r="91" spans="1:9">
      <c r="A91" s="29" t="s">
        <v>153</v>
      </c>
      <c r="B91" s="103" t="s">
        <v>763</v>
      </c>
      <c r="C91" s="84">
        <v>10996.41</v>
      </c>
      <c r="D91" s="100">
        <v>14867.92</v>
      </c>
      <c r="E91" s="100">
        <v>9941.99</v>
      </c>
      <c r="F91" s="100">
        <v>18000</v>
      </c>
    </row>
    <row r="92" spans="1:9">
      <c r="A92" s="29" t="s">
        <v>154</v>
      </c>
      <c r="B92" s="103" t="s">
        <v>155</v>
      </c>
      <c r="C92" s="84">
        <v>7280.89</v>
      </c>
      <c r="D92" s="100">
        <v>5706.01</v>
      </c>
      <c r="E92" s="100">
        <v>4265.08</v>
      </c>
      <c r="F92" s="100">
        <v>7000</v>
      </c>
    </row>
    <row r="93" spans="1:9">
      <c r="A93" s="29" t="s">
        <v>156</v>
      </c>
      <c r="B93" s="103" t="s">
        <v>157</v>
      </c>
      <c r="C93" s="84">
        <v>226</v>
      </c>
      <c r="D93" s="100">
        <v>0</v>
      </c>
      <c r="E93" s="83">
        <v>50</v>
      </c>
      <c r="F93" s="83">
        <v>100</v>
      </c>
    </row>
    <row r="94" spans="1:9">
      <c r="A94" s="29" t="s">
        <v>158</v>
      </c>
      <c r="B94" s="103" t="s">
        <v>159</v>
      </c>
      <c r="C94" s="84">
        <v>441.48</v>
      </c>
      <c r="D94" s="100">
        <v>0</v>
      </c>
      <c r="E94" s="83">
        <v>0</v>
      </c>
      <c r="F94" s="83">
        <v>200</v>
      </c>
    </row>
    <row r="95" spans="1:9">
      <c r="A95" s="29" t="s">
        <v>160</v>
      </c>
      <c r="B95" s="103" t="s">
        <v>764</v>
      </c>
      <c r="C95" s="84">
        <v>0</v>
      </c>
      <c r="D95" s="100">
        <v>0</v>
      </c>
      <c r="E95" s="83">
        <v>0</v>
      </c>
      <c r="F95" s="83">
        <v>200</v>
      </c>
    </row>
    <row r="96" spans="1:9">
      <c r="A96" s="29" t="s">
        <v>1039</v>
      </c>
      <c r="B96" s="103" t="s">
        <v>1040</v>
      </c>
      <c r="C96" s="84"/>
      <c r="D96" s="100"/>
      <c r="E96" s="83"/>
      <c r="F96" s="83">
        <v>6800</v>
      </c>
    </row>
    <row r="97" spans="1:6">
      <c r="A97" s="29" t="s">
        <v>161</v>
      </c>
      <c r="B97" s="103" t="s">
        <v>162</v>
      </c>
      <c r="C97" s="84">
        <v>964.35</v>
      </c>
      <c r="D97" s="100">
        <v>913.05</v>
      </c>
      <c r="E97" s="100">
        <v>666.19</v>
      </c>
      <c r="F97" s="100">
        <v>1000</v>
      </c>
    </row>
    <row r="98" spans="1:6">
      <c r="A98" s="29" t="s">
        <v>163</v>
      </c>
      <c r="B98" s="103" t="s">
        <v>164</v>
      </c>
      <c r="C98" s="84">
        <v>322.60000000000002</v>
      </c>
      <c r="D98" s="100">
        <v>450.63</v>
      </c>
      <c r="E98" s="83">
        <v>552.46</v>
      </c>
      <c r="F98" s="83">
        <v>600</v>
      </c>
    </row>
    <row r="99" spans="1:6">
      <c r="A99" s="29" t="s">
        <v>165</v>
      </c>
      <c r="B99" s="103" t="s">
        <v>166</v>
      </c>
      <c r="C99" s="84">
        <v>3279.83</v>
      </c>
      <c r="D99" s="100">
        <v>2602.36</v>
      </c>
      <c r="E99" s="83">
        <v>3079.14</v>
      </c>
      <c r="F99" s="83">
        <v>3000</v>
      </c>
    </row>
    <row r="100" spans="1:6">
      <c r="A100" s="29" t="s">
        <v>167</v>
      </c>
      <c r="B100" s="103" t="s">
        <v>81</v>
      </c>
      <c r="C100" s="84">
        <v>0</v>
      </c>
      <c r="D100" s="100">
        <v>0</v>
      </c>
      <c r="E100" s="83">
        <v>0</v>
      </c>
      <c r="F100" s="83">
        <v>0</v>
      </c>
    </row>
    <row r="101" spans="1:6">
      <c r="A101" s="29" t="s">
        <v>168</v>
      </c>
      <c r="B101" s="103" t="s">
        <v>169</v>
      </c>
      <c r="C101" s="84">
        <v>0</v>
      </c>
      <c r="D101" s="100">
        <v>3340.23</v>
      </c>
      <c r="E101" s="100">
        <v>0</v>
      </c>
      <c r="F101" s="100">
        <v>400</v>
      </c>
    </row>
    <row r="102" spans="1:6">
      <c r="A102" s="29" t="s">
        <v>170</v>
      </c>
      <c r="B102" s="103" t="s">
        <v>765</v>
      </c>
      <c r="C102" s="84">
        <v>728.52</v>
      </c>
      <c r="D102" s="100">
        <v>549.30999999999995</v>
      </c>
      <c r="E102" s="83">
        <v>445.59</v>
      </c>
      <c r="F102" s="83">
        <v>350</v>
      </c>
    </row>
    <row r="103" spans="1:6">
      <c r="A103" s="29" t="s">
        <v>171</v>
      </c>
      <c r="B103" s="103" t="s">
        <v>1015</v>
      </c>
      <c r="C103" s="84">
        <v>1312.39</v>
      </c>
      <c r="D103" s="100">
        <v>1356.36</v>
      </c>
      <c r="E103" s="83">
        <v>876.17</v>
      </c>
      <c r="F103" s="83">
        <v>1550</v>
      </c>
    </row>
    <row r="104" spans="1:6">
      <c r="A104" s="29" t="s">
        <v>172</v>
      </c>
      <c r="B104" s="103" t="s">
        <v>173</v>
      </c>
      <c r="C104" s="84">
        <v>389.87</v>
      </c>
      <c r="D104" s="100">
        <v>89.97</v>
      </c>
      <c r="E104" s="83">
        <v>699.77</v>
      </c>
      <c r="F104" s="83">
        <v>650</v>
      </c>
    </row>
    <row r="105" spans="1:6">
      <c r="A105" s="29" t="s">
        <v>174</v>
      </c>
      <c r="B105" s="103" t="s">
        <v>175</v>
      </c>
      <c r="C105" s="84">
        <v>271.33999999999997</v>
      </c>
      <c r="D105" s="100">
        <v>317.69</v>
      </c>
      <c r="E105" s="83">
        <v>351.14</v>
      </c>
      <c r="F105" s="83">
        <v>400</v>
      </c>
    </row>
    <row r="106" spans="1:6">
      <c r="A106" s="29" t="s">
        <v>998</v>
      </c>
      <c r="B106" s="103" t="s">
        <v>999</v>
      </c>
      <c r="C106" s="84">
        <v>3500</v>
      </c>
      <c r="D106" s="100">
        <v>3500</v>
      </c>
      <c r="E106" s="100">
        <v>0</v>
      </c>
      <c r="F106" s="100">
        <v>3500</v>
      </c>
    </row>
    <row r="107" spans="1:6">
      <c r="A107" s="29" t="s">
        <v>176</v>
      </c>
      <c r="B107" s="103" t="s">
        <v>177</v>
      </c>
      <c r="C107" s="84">
        <v>137.9</v>
      </c>
      <c r="D107" s="100">
        <v>144</v>
      </c>
      <c r="E107" s="83">
        <v>96</v>
      </c>
      <c r="F107" s="83">
        <v>150</v>
      </c>
    </row>
    <row r="108" spans="1:6">
      <c r="A108" s="29" t="s">
        <v>178</v>
      </c>
      <c r="B108" s="103" t="s">
        <v>179</v>
      </c>
      <c r="C108" s="84">
        <v>2260</v>
      </c>
      <c r="D108" s="100">
        <v>2240</v>
      </c>
      <c r="E108" s="100">
        <v>2240</v>
      </c>
      <c r="F108" s="100">
        <v>2240</v>
      </c>
    </row>
    <row r="109" spans="1:6">
      <c r="A109" s="29" t="s">
        <v>180</v>
      </c>
      <c r="B109" s="103" t="s">
        <v>181</v>
      </c>
      <c r="C109" s="84">
        <v>2920.9</v>
      </c>
      <c r="D109" s="100">
        <v>2593.0500000000002</v>
      </c>
      <c r="E109" s="83">
        <v>1595.38</v>
      </c>
      <c r="F109" s="83">
        <v>2550</v>
      </c>
    </row>
    <row r="110" spans="1:6">
      <c r="A110" s="29" t="s">
        <v>182</v>
      </c>
      <c r="B110" s="103" t="s">
        <v>183</v>
      </c>
      <c r="C110" s="84">
        <v>216</v>
      </c>
      <c r="D110" s="100">
        <v>50</v>
      </c>
      <c r="E110" s="83">
        <v>385</v>
      </c>
      <c r="F110" s="83">
        <v>300</v>
      </c>
    </row>
    <row r="111" spans="1:6">
      <c r="A111" s="29" t="s">
        <v>184</v>
      </c>
      <c r="B111" s="103" t="s">
        <v>185</v>
      </c>
      <c r="C111" s="84">
        <v>1576.59</v>
      </c>
      <c r="D111" s="100">
        <v>803.87</v>
      </c>
      <c r="E111" s="100">
        <v>164.97</v>
      </c>
      <c r="F111" s="100">
        <v>500</v>
      </c>
    </row>
    <row r="112" spans="1:6">
      <c r="A112" s="29" t="s">
        <v>186</v>
      </c>
      <c r="B112" s="103" t="s">
        <v>187</v>
      </c>
      <c r="C112" s="84">
        <v>3226.89</v>
      </c>
      <c r="D112" s="100">
        <v>3807.15</v>
      </c>
      <c r="E112" s="83">
        <v>3055.22</v>
      </c>
      <c r="F112" s="83">
        <v>3200</v>
      </c>
    </row>
    <row r="113" spans="1:6">
      <c r="A113" s="29" t="s">
        <v>188</v>
      </c>
      <c r="B113" s="103" t="s">
        <v>189</v>
      </c>
      <c r="C113" s="84">
        <v>5184.3999999999996</v>
      </c>
      <c r="D113" s="100">
        <v>5983.54</v>
      </c>
      <c r="E113" s="100">
        <v>4254.74</v>
      </c>
      <c r="F113" s="100">
        <v>6300</v>
      </c>
    </row>
    <row r="114" spans="1:6">
      <c r="A114" s="29" t="s">
        <v>190</v>
      </c>
      <c r="B114" s="103" t="s">
        <v>191</v>
      </c>
      <c r="C114" s="84">
        <v>137.9</v>
      </c>
      <c r="D114" s="100">
        <v>499.27</v>
      </c>
      <c r="E114" s="100">
        <v>1798.05</v>
      </c>
      <c r="F114" s="100">
        <v>2100</v>
      </c>
    </row>
    <row r="115" spans="1:6">
      <c r="A115" s="29" t="s">
        <v>192</v>
      </c>
      <c r="B115" s="103" t="s">
        <v>193</v>
      </c>
      <c r="C115" s="84">
        <v>1989.15</v>
      </c>
      <c r="D115" s="100">
        <v>1861.78</v>
      </c>
      <c r="E115" s="100">
        <v>856.07</v>
      </c>
      <c r="F115" s="100">
        <v>1350</v>
      </c>
    </row>
    <row r="116" spans="1:6">
      <c r="A116" s="29" t="s">
        <v>194</v>
      </c>
      <c r="B116" s="103" t="s">
        <v>195</v>
      </c>
      <c r="C116" s="84">
        <v>2280.23</v>
      </c>
      <c r="D116" s="100">
        <v>1810.49</v>
      </c>
      <c r="E116" s="100">
        <v>553.37</v>
      </c>
      <c r="F116" s="100">
        <v>1700</v>
      </c>
    </row>
    <row r="117" spans="1:6">
      <c r="A117" s="29" t="s">
        <v>196</v>
      </c>
      <c r="B117" s="103" t="s">
        <v>197</v>
      </c>
      <c r="C117" s="84">
        <v>285.54000000000002</v>
      </c>
      <c r="D117" s="100">
        <v>216.32</v>
      </c>
      <c r="E117" s="100">
        <v>132.32</v>
      </c>
      <c r="F117" s="100">
        <v>250</v>
      </c>
    </row>
    <row r="118" spans="1:6">
      <c r="A118" s="29" t="s">
        <v>198</v>
      </c>
      <c r="B118" s="103" t="s">
        <v>199</v>
      </c>
      <c r="C118" s="84">
        <v>71.45</v>
      </c>
      <c r="D118" s="100">
        <v>47.85</v>
      </c>
      <c r="E118" s="100">
        <v>61.18</v>
      </c>
      <c r="F118" s="100">
        <v>140</v>
      </c>
    </row>
    <row r="119" spans="1:6">
      <c r="A119" s="29" t="s">
        <v>200</v>
      </c>
      <c r="B119" s="103" t="s">
        <v>201</v>
      </c>
      <c r="C119" s="84">
        <v>65.680000000000007</v>
      </c>
      <c r="D119" s="100">
        <v>63.75</v>
      </c>
      <c r="E119" s="100">
        <v>20</v>
      </c>
      <c r="F119" s="100">
        <v>50</v>
      </c>
    </row>
    <row r="120" spans="1:6">
      <c r="A120" s="29" t="s">
        <v>202</v>
      </c>
      <c r="B120" s="103" t="s">
        <v>203</v>
      </c>
      <c r="C120" s="84">
        <v>0</v>
      </c>
      <c r="D120" s="100">
        <v>45</v>
      </c>
      <c r="E120" s="100">
        <v>0</v>
      </c>
      <c r="F120" s="100">
        <v>100</v>
      </c>
    </row>
    <row r="121" spans="1:6">
      <c r="A121" s="29" t="s">
        <v>204</v>
      </c>
      <c r="B121" s="103" t="s">
        <v>205</v>
      </c>
      <c r="C121" s="84">
        <v>0</v>
      </c>
      <c r="D121" s="100">
        <v>1484.78</v>
      </c>
      <c r="E121" s="100">
        <v>0</v>
      </c>
      <c r="F121" s="100">
        <v>0</v>
      </c>
    </row>
    <row r="122" spans="1:6">
      <c r="A122" s="29" t="s">
        <v>206</v>
      </c>
      <c r="B122" s="103" t="s">
        <v>207</v>
      </c>
      <c r="C122" s="84">
        <v>8000</v>
      </c>
      <c r="D122" s="100">
        <v>6000</v>
      </c>
      <c r="E122" s="100">
        <v>4000</v>
      </c>
      <c r="F122" s="100">
        <v>6000</v>
      </c>
    </row>
    <row r="123" spans="1:6">
      <c r="A123" s="29" t="s">
        <v>208</v>
      </c>
      <c r="B123" s="103" t="s">
        <v>209</v>
      </c>
      <c r="C123" s="84">
        <v>90.75</v>
      </c>
      <c r="D123" s="100">
        <v>2616.35</v>
      </c>
      <c r="E123" s="83">
        <v>86.01</v>
      </c>
      <c r="F123" s="83">
        <v>200</v>
      </c>
    </row>
    <row r="124" spans="1:6">
      <c r="A124" s="29" t="s">
        <v>210</v>
      </c>
      <c r="B124" s="103" t="s">
        <v>211</v>
      </c>
      <c r="C124" s="84">
        <v>3849.8</v>
      </c>
      <c r="D124" s="100">
        <v>2588.1</v>
      </c>
      <c r="E124" s="83">
        <v>2174.6</v>
      </c>
      <c r="F124" s="83">
        <v>2500</v>
      </c>
    </row>
    <row r="125" spans="1:6">
      <c r="A125" s="29" t="s">
        <v>212</v>
      </c>
      <c r="B125" s="103" t="s">
        <v>213</v>
      </c>
      <c r="C125" s="84">
        <v>1133.4000000000001</v>
      </c>
      <c r="D125" s="100">
        <v>784.4</v>
      </c>
      <c r="E125" s="83">
        <v>1406.2</v>
      </c>
      <c r="F125" s="83">
        <v>1500</v>
      </c>
    </row>
    <row r="126" spans="1:6">
      <c r="A126" s="29" t="s">
        <v>214</v>
      </c>
      <c r="B126" s="103" t="s">
        <v>215</v>
      </c>
      <c r="C126" s="84">
        <v>0</v>
      </c>
      <c r="D126" s="100">
        <v>0</v>
      </c>
      <c r="E126" s="83">
        <v>0</v>
      </c>
      <c r="F126" s="83">
        <v>0</v>
      </c>
    </row>
    <row r="127" spans="1:6">
      <c r="A127" s="37"/>
      <c r="B127" s="37"/>
      <c r="C127" s="82"/>
      <c r="D127" s="64"/>
      <c r="E127" s="85"/>
      <c r="F127" s="85"/>
    </row>
    <row r="128" spans="1:6" ht="13.5" thickBot="1">
      <c r="A128" s="25" t="s">
        <v>0</v>
      </c>
      <c r="B128" s="25" t="s">
        <v>216</v>
      </c>
      <c r="C128" s="129">
        <f>SUM(C82:C127)</f>
        <v>134978.78999999995</v>
      </c>
      <c r="D128" s="130">
        <f>SUM(D82:D127)</f>
        <v>139467.20000000001</v>
      </c>
      <c r="E128" s="131">
        <f>SUM(E82:E127)</f>
        <v>99652.920000000027</v>
      </c>
      <c r="F128" s="131">
        <f>SUM(F82:F127)</f>
        <v>160110</v>
      </c>
    </row>
    <row r="129" spans="1:6" ht="13.5" thickTop="1">
      <c r="A129" s="43" t="s">
        <v>0</v>
      </c>
      <c r="B129" s="23"/>
      <c r="C129" s="82"/>
      <c r="D129" s="70"/>
      <c r="E129" s="85"/>
      <c r="F129" s="85"/>
    </row>
    <row r="130" spans="1:6">
      <c r="A130" s="29" t="s">
        <v>217</v>
      </c>
      <c r="B130" s="103" t="s">
        <v>218</v>
      </c>
      <c r="C130" s="84">
        <v>12521.08</v>
      </c>
      <c r="D130" s="100">
        <v>12521.08</v>
      </c>
      <c r="E130" s="83">
        <v>8186.88</v>
      </c>
      <c r="F130" s="83">
        <v>12500</v>
      </c>
    </row>
    <row r="131" spans="1:6">
      <c r="A131" s="29" t="s">
        <v>219</v>
      </c>
      <c r="B131" s="103" t="s">
        <v>942</v>
      </c>
      <c r="C131" s="84">
        <v>362.01</v>
      </c>
      <c r="D131" s="100">
        <v>2989.91</v>
      </c>
      <c r="E131" s="83">
        <v>0</v>
      </c>
      <c r="F131" s="83">
        <v>0</v>
      </c>
    </row>
    <row r="132" spans="1:6">
      <c r="A132" s="29" t="s">
        <v>220</v>
      </c>
      <c r="B132" s="103" t="s">
        <v>221</v>
      </c>
      <c r="C132" s="84">
        <v>0</v>
      </c>
      <c r="D132" s="100">
        <v>0</v>
      </c>
      <c r="E132" s="83">
        <v>0</v>
      </c>
      <c r="F132" s="83">
        <v>200</v>
      </c>
    </row>
    <row r="133" spans="1:6">
      <c r="A133" s="29" t="s">
        <v>222</v>
      </c>
      <c r="B133" s="103" t="s">
        <v>223</v>
      </c>
      <c r="C133" s="84">
        <v>957.84</v>
      </c>
      <c r="D133" s="100">
        <v>957.84</v>
      </c>
      <c r="E133" s="83">
        <v>613.13</v>
      </c>
      <c r="F133" s="83">
        <v>1000</v>
      </c>
    </row>
    <row r="134" spans="1:6">
      <c r="A134" s="29" t="s">
        <v>224</v>
      </c>
      <c r="B134" s="103" t="s">
        <v>225</v>
      </c>
      <c r="C134" s="84">
        <v>981.27</v>
      </c>
      <c r="D134" s="100">
        <v>399.95</v>
      </c>
      <c r="E134" s="83">
        <v>0</v>
      </c>
      <c r="F134" s="83">
        <v>1000</v>
      </c>
    </row>
    <row r="135" spans="1:6">
      <c r="A135" s="29" t="s">
        <v>226</v>
      </c>
      <c r="B135" s="103" t="s">
        <v>227</v>
      </c>
      <c r="C135" s="84">
        <v>0</v>
      </c>
      <c r="D135" s="100">
        <v>84.95</v>
      </c>
      <c r="E135" s="83">
        <v>0</v>
      </c>
      <c r="F135" s="83">
        <v>100</v>
      </c>
    </row>
    <row r="136" spans="1:6">
      <c r="A136" s="29" t="s">
        <v>228</v>
      </c>
      <c r="B136" s="103" t="s">
        <v>229</v>
      </c>
      <c r="C136" s="84">
        <v>0</v>
      </c>
      <c r="D136" s="100">
        <v>0</v>
      </c>
      <c r="E136" s="83">
        <v>0</v>
      </c>
      <c r="F136" s="83">
        <v>0</v>
      </c>
    </row>
    <row r="137" spans="1:6">
      <c r="A137" s="29" t="s">
        <v>230</v>
      </c>
      <c r="B137" s="103" t="s">
        <v>231</v>
      </c>
      <c r="C137" s="84">
        <v>141.99</v>
      </c>
      <c r="D137" s="100">
        <v>0</v>
      </c>
      <c r="E137" s="83">
        <v>0</v>
      </c>
      <c r="F137" s="83">
        <v>50</v>
      </c>
    </row>
    <row r="138" spans="1:6">
      <c r="A138" s="29" t="s">
        <v>232</v>
      </c>
      <c r="B138" s="103" t="s">
        <v>233</v>
      </c>
      <c r="C138" s="84">
        <v>0</v>
      </c>
      <c r="D138" s="100">
        <v>0</v>
      </c>
      <c r="E138" s="83">
        <v>0</v>
      </c>
      <c r="F138" s="83">
        <v>0</v>
      </c>
    </row>
    <row r="139" spans="1:6" customFormat="1" ht="15">
      <c r="A139" s="37"/>
      <c r="B139" s="37"/>
      <c r="C139" s="38"/>
      <c r="D139" s="64"/>
      <c r="E139" s="58"/>
      <c r="F139" s="85"/>
    </row>
    <row r="140" spans="1:6" s="2" customFormat="1" ht="13.5" thickBot="1">
      <c r="A140" s="25" t="s">
        <v>0</v>
      </c>
      <c r="B140" s="25" t="s">
        <v>234</v>
      </c>
      <c r="C140" s="132">
        <f>SUM(C129:C139)</f>
        <v>14964.19</v>
      </c>
      <c r="D140" s="133">
        <f>SUM(D129:D139)</f>
        <v>16953.73</v>
      </c>
      <c r="E140" s="132">
        <f>SUM(E129:E139)</f>
        <v>8800.01</v>
      </c>
      <c r="F140" s="183">
        <f>SUM(F129:F139)</f>
        <v>14850</v>
      </c>
    </row>
    <row r="141" spans="1:6" ht="13.5" thickTop="1">
      <c r="A141" s="43" t="s">
        <v>0</v>
      </c>
      <c r="B141" s="23"/>
      <c r="C141" s="23"/>
      <c r="D141" s="70"/>
      <c r="E141" s="41"/>
      <c r="F141" s="85"/>
    </row>
    <row r="142" spans="1:6">
      <c r="A142" s="29" t="s">
        <v>235</v>
      </c>
      <c r="B142" s="103" t="s">
        <v>236</v>
      </c>
      <c r="C142" s="84">
        <v>17500.080000000002</v>
      </c>
      <c r="D142" s="80">
        <v>17500.080000000002</v>
      </c>
      <c r="E142" s="31">
        <v>12115.44</v>
      </c>
      <c r="F142" s="83">
        <v>17700</v>
      </c>
    </row>
    <row r="143" spans="1:6">
      <c r="A143" s="29" t="s">
        <v>237</v>
      </c>
      <c r="B143" s="103" t="s">
        <v>238</v>
      </c>
      <c r="C143" s="84">
        <v>5755.02</v>
      </c>
      <c r="D143" s="80">
        <v>5125.34</v>
      </c>
      <c r="E143" s="80">
        <v>5343.94</v>
      </c>
      <c r="F143" s="100">
        <v>6500</v>
      </c>
    </row>
    <row r="144" spans="1:6">
      <c r="A144" s="29" t="s">
        <v>239</v>
      </c>
      <c r="B144" s="103" t="s">
        <v>240</v>
      </c>
      <c r="C144" s="84">
        <v>104.98</v>
      </c>
      <c r="D144" s="80">
        <v>175.74</v>
      </c>
      <c r="E144" s="31">
        <v>89.9</v>
      </c>
      <c r="F144" s="83">
        <v>100</v>
      </c>
    </row>
    <row r="145" spans="1:6">
      <c r="A145" s="29" t="s">
        <v>241</v>
      </c>
      <c r="B145" s="103" t="s">
        <v>242</v>
      </c>
      <c r="C145" s="84">
        <v>0</v>
      </c>
      <c r="D145" s="80">
        <v>20.3</v>
      </c>
      <c r="E145" s="31">
        <v>0</v>
      </c>
      <c r="F145" s="83">
        <v>0</v>
      </c>
    </row>
    <row r="146" spans="1:6">
      <c r="A146" s="29" t="s">
        <v>243</v>
      </c>
      <c r="B146" s="103" t="s">
        <v>244</v>
      </c>
      <c r="C146" s="84">
        <v>1341.61</v>
      </c>
      <c r="D146" s="80">
        <v>1341.61</v>
      </c>
      <c r="E146" s="31">
        <v>926.82</v>
      </c>
      <c r="F146" s="83">
        <v>1400</v>
      </c>
    </row>
    <row r="147" spans="1:6">
      <c r="A147" s="29" t="s">
        <v>245</v>
      </c>
      <c r="B147" s="103" t="s">
        <v>246</v>
      </c>
      <c r="C147" s="84">
        <v>113</v>
      </c>
      <c r="D147" s="80">
        <v>0</v>
      </c>
      <c r="E147" s="31">
        <v>0</v>
      </c>
      <c r="F147" s="83">
        <v>100</v>
      </c>
    </row>
    <row r="148" spans="1:6">
      <c r="A148" s="29" t="s">
        <v>247</v>
      </c>
      <c r="B148" s="103" t="s">
        <v>248</v>
      </c>
      <c r="C148" s="84">
        <v>0</v>
      </c>
      <c r="D148" s="80">
        <v>0</v>
      </c>
      <c r="E148" s="31">
        <v>0</v>
      </c>
      <c r="F148" s="83">
        <v>0</v>
      </c>
    </row>
    <row r="149" spans="1:6">
      <c r="A149" s="29" t="s">
        <v>249</v>
      </c>
      <c r="B149" s="103" t="s">
        <v>250</v>
      </c>
      <c r="C149" s="84">
        <v>0</v>
      </c>
      <c r="D149" s="80">
        <v>0</v>
      </c>
      <c r="E149" s="31">
        <v>226.43</v>
      </c>
      <c r="F149" s="83">
        <v>150</v>
      </c>
    </row>
    <row r="150" spans="1:6">
      <c r="A150" s="29" t="s">
        <v>251</v>
      </c>
      <c r="B150" s="103" t="s">
        <v>252</v>
      </c>
      <c r="C150" s="84">
        <v>10.7</v>
      </c>
      <c r="D150" s="80">
        <v>19.739999999999998</v>
      </c>
      <c r="E150" s="31">
        <v>10.08</v>
      </c>
      <c r="F150" s="83">
        <v>25</v>
      </c>
    </row>
    <row r="151" spans="1:6">
      <c r="A151" s="29" t="s">
        <v>253</v>
      </c>
      <c r="B151" s="103" t="s">
        <v>254</v>
      </c>
      <c r="C151" s="84">
        <v>0</v>
      </c>
      <c r="D151" s="80">
        <v>0</v>
      </c>
      <c r="E151" s="31">
        <v>0</v>
      </c>
      <c r="F151" s="83">
        <v>0</v>
      </c>
    </row>
    <row r="152" spans="1:6">
      <c r="A152" s="29" t="s">
        <v>255</v>
      </c>
      <c r="B152" s="103" t="s">
        <v>256</v>
      </c>
      <c r="C152" s="84">
        <v>254.4</v>
      </c>
      <c r="D152" s="80">
        <v>317.69</v>
      </c>
      <c r="E152" s="31">
        <v>351.18</v>
      </c>
      <c r="F152" s="83">
        <v>400</v>
      </c>
    </row>
    <row r="153" spans="1:6">
      <c r="A153" s="29" t="s">
        <v>257</v>
      </c>
      <c r="B153" s="103" t="s">
        <v>258</v>
      </c>
      <c r="C153" s="84">
        <v>0</v>
      </c>
      <c r="D153" s="80">
        <v>0</v>
      </c>
      <c r="E153" s="31">
        <v>0</v>
      </c>
      <c r="F153" s="83">
        <v>0</v>
      </c>
    </row>
    <row r="154" spans="1:6">
      <c r="A154" s="29" t="s">
        <v>259</v>
      </c>
      <c r="B154" s="103" t="s">
        <v>260</v>
      </c>
      <c r="C154" s="84">
        <v>0</v>
      </c>
      <c r="D154" s="80">
        <v>0</v>
      </c>
      <c r="E154" s="31">
        <v>25</v>
      </c>
      <c r="F154" s="83">
        <v>0</v>
      </c>
    </row>
    <row r="155" spans="1:6">
      <c r="A155" s="33"/>
      <c r="B155" s="33"/>
      <c r="C155" s="88"/>
      <c r="D155" s="89"/>
      <c r="E155" s="41"/>
      <c r="F155" s="85"/>
    </row>
    <row r="156" spans="1:6" s="2" customFormat="1" ht="13.5" thickBot="1">
      <c r="A156" s="25" t="s">
        <v>0</v>
      </c>
      <c r="B156" s="25" t="s">
        <v>261</v>
      </c>
      <c r="C156" s="132">
        <f>SUM(C141:C154)</f>
        <v>25079.790000000005</v>
      </c>
      <c r="D156" s="133">
        <f>SUM(D141:D154)</f>
        <v>24500.500000000004</v>
      </c>
      <c r="E156" s="132">
        <f>SUM(E141:E154)</f>
        <v>19088.790000000005</v>
      </c>
      <c r="F156" s="183">
        <f>SUM(F141:F154)</f>
        <v>26375</v>
      </c>
    </row>
    <row r="157" spans="1:6" s="2" customFormat="1" ht="13.5" thickTop="1">
      <c r="A157" s="25"/>
      <c r="B157" s="25"/>
      <c r="C157" s="86"/>
      <c r="D157" s="87"/>
      <c r="E157" s="86"/>
      <c r="F157" s="184"/>
    </row>
    <row r="158" spans="1:6">
      <c r="A158" s="29" t="s">
        <v>262</v>
      </c>
      <c r="B158" s="103" t="s">
        <v>263</v>
      </c>
      <c r="C158" s="84">
        <v>930</v>
      </c>
      <c r="D158" s="80">
        <v>770</v>
      </c>
      <c r="E158" s="31">
        <v>100</v>
      </c>
      <c r="F158" s="83">
        <v>900</v>
      </c>
    </row>
    <row r="159" spans="1:6">
      <c r="A159" s="29" t="s">
        <v>264</v>
      </c>
      <c r="B159" s="103" t="s">
        <v>265</v>
      </c>
      <c r="C159" s="84">
        <v>0</v>
      </c>
      <c r="D159" s="80">
        <v>0</v>
      </c>
      <c r="E159" s="31">
        <v>0</v>
      </c>
      <c r="F159" s="83">
        <v>0</v>
      </c>
    </row>
    <row r="160" spans="1:6">
      <c r="A160" s="29" t="s">
        <v>266</v>
      </c>
      <c r="B160" s="103" t="s">
        <v>267</v>
      </c>
      <c r="C160" s="84">
        <v>71.19</v>
      </c>
      <c r="D160" s="80">
        <v>76.17</v>
      </c>
      <c r="E160" s="31">
        <v>10.53</v>
      </c>
      <c r="F160" s="83">
        <v>50</v>
      </c>
    </row>
    <row r="161" spans="1:6">
      <c r="A161" s="29" t="s">
        <v>268</v>
      </c>
      <c r="B161" s="103" t="s">
        <v>269</v>
      </c>
      <c r="C161" s="84">
        <v>273</v>
      </c>
      <c r="D161" s="80">
        <v>0</v>
      </c>
      <c r="E161" s="31">
        <v>0</v>
      </c>
      <c r="F161" s="83">
        <v>150</v>
      </c>
    </row>
    <row r="162" spans="1:6">
      <c r="A162" s="29" t="s">
        <v>270</v>
      </c>
      <c r="B162" s="103" t="s">
        <v>271</v>
      </c>
      <c r="C162" s="84">
        <v>83.32</v>
      </c>
      <c r="D162" s="80">
        <v>48.46</v>
      </c>
      <c r="E162" s="31">
        <v>0</v>
      </c>
      <c r="F162" s="83">
        <v>0</v>
      </c>
    </row>
    <row r="163" spans="1:6">
      <c r="A163" s="29" t="s">
        <v>272</v>
      </c>
      <c r="B163" s="103" t="s">
        <v>273</v>
      </c>
      <c r="C163" s="84">
        <v>96.5</v>
      </c>
      <c r="D163" s="80">
        <v>112</v>
      </c>
      <c r="E163" s="31">
        <v>0</v>
      </c>
      <c r="F163" s="83">
        <v>100</v>
      </c>
    </row>
    <row r="164" spans="1:6" customFormat="1" ht="15">
      <c r="A164" s="37"/>
      <c r="B164" s="37"/>
      <c r="C164" s="38"/>
      <c r="D164" s="64"/>
      <c r="E164" s="58"/>
      <c r="F164" s="85"/>
    </row>
    <row r="165" spans="1:6" s="2" customFormat="1" ht="13.5" thickBot="1">
      <c r="A165" s="25" t="s">
        <v>0</v>
      </c>
      <c r="B165" s="25" t="s">
        <v>274</v>
      </c>
      <c r="C165" s="132">
        <f>SUM(C158:C164)</f>
        <v>1454.01</v>
      </c>
      <c r="D165" s="133">
        <f>SUM(D158:D164)</f>
        <v>1006.63</v>
      </c>
      <c r="E165" s="132">
        <f>SUM(E158:E164)</f>
        <v>110.53</v>
      </c>
      <c r="F165" s="183">
        <f>SUM(F158:F164)</f>
        <v>1200</v>
      </c>
    </row>
    <row r="166" spans="1:6" ht="13.5" thickTop="1">
      <c r="A166" s="43" t="s">
        <v>0</v>
      </c>
      <c r="B166" s="23"/>
      <c r="C166" s="23"/>
      <c r="D166" s="70"/>
      <c r="E166" s="41"/>
      <c r="F166" s="85"/>
    </row>
    <row r="167" spans="1:6">
      <c r="A167" s="29" t="s">
        <v>275</v>
      </c>
      <c r="B167" s="103" t="s">
        <v>276</v>
      </c>
      <c r="C167" s="84">
        <v>262.5</v>
      </c>
      <c r="D167" s="80">
        <v>150</v>
      </c>
      <c r="E167" s="31">
        <v>0</v>
      </c>
      <c r="F167" s="83">
        <v>350</v>
      </c>
    </row>
    <row r="168" spans="1:6">
      <c r="A168" s="29" t="s">
        <v>277</v>
      </c>
      <c r="B168" s="103" t="s">
        <v>278</v>
      </c>
      <c r="C168" s="84">
        <v>92.95</v>
      </c>
      <c r="D168" s="80">
        <v>178.14</v>
      </c>
      <c r="E168" s="80">
        <v>0</v>
      </c>
      <c r="F168" s="100">
        <v>200</v>
      </c>
    </row>
    <row r="169" spans="1:6">
      <c r="A169" s="29" t="s">
        <v>279</v>
      </c>
      <c r="B169" s="103" t="s">
        <v>280</v>
      </c>
      <c r="C169" s="84">
        <v>0</v>
      </c>
      <c r="D169" s="80">
        <v>0</v>
      </c>
      <c r="E169" s="31">
        <v>0</v>
      </c>
      <c r="F169" s="83">
        <v>0</v>
      </c>
    </row>
    <row r="170" spans="1:6">
      <c r="A170" s="29" t="s">
        <v>281</v>
      </c>
      <c r="B170" s="103" t="s">
        <v>282</v>
      </c>
      <c r="C170" s="84">
        <v>14.35</v>
      </c>
      <c r="D170" s="80">
        <v>8.61</v>
      </c>
      <c r="E170" s="31">
        <v>0</v>
      </c>
      <c r="F170" s="83">
        <v>50</v>
      </c>
    </row>
    <row r="171" spans="1:6">
      <c r="A171" s="29" t="s">
        <v>283</v>
      </c>
      <c r="B171" s="103" t="s">
        <v>284</v>
      </c>
      <c r="C171" s="84">
        <v>0</v>
      </c>
      <c r="D171" s="80">
        <v>0</v>
      </c>
      <c r="E171" s="31">
        <v>0</v>
      </c>
      <c r="F171" s="83">
        <v>100</v>
      </c>
    </row>
    <row r="172" spans="1:6">
      <c r="A172" s="29" t="s">
        <v>285</v>
      </c>
      <c r="B172" s="103" t="s">
        <v>286</v>
      </c>
      <c r="C172" s="84">
        <v>106.98</v>
      </c>
      <c r="D172" s="80">
        <v>137.38999999999999</v>
      </c>
      <c r="E172" s="31">
        <v>50.32</v>
      </c>
      <c r="F172" s="83">
        <v>100</v>
      </c>
    </row>
    <row r="173" spans="1:6">
      <c r="A173" s="29" t="s">
        <v>287</v>
      </c>
      <c r="B173" s="103" t="s">
        <v>288</v>
      </c>
      <c r="C173" s="84">
        <v>0</v>
      </c>
      <c r="D173" s="80">
        <v>0</v>
      </c>
      <c r="E173" s="31">
        <v>0</v>
      </c>
      <c r="F173" s="83">
        <v>0</v>
      </c>
    </row>
    <row r="174" spans="1:6">
      <c r="A174" s="29" t="s">
        <v>289</v>
      </c>
      <c r="B174" s="103" t="s">
        <v>290</v>
      </c>
      <c r="C174" s="84">
        <v>0</v>
      </c>
      <c r="D174" s="80">
        <v>0</v>
      </c>
      <c r="E174" s="31">
        <v>0</v>
      </c>
      <c r="F174" s="83">
        <v>0</v>
      </c>
    </row>
    <row r="175" spans="1:6">
      <c r="A175" s="29" t="s">
        <v>291</v>
      </c>
      <c r="B175" s="103" t="s">
        <v>292</v>
      </c>
      <c r="C175" s="84">
        <v>59.5</v>
      </c>
      <c r="D175" s="80">
        <v>60.75</v>
      </c>
      <c r="E175" s="31">
        <v>0</v>
      </c>
      <c r="F175" s="83">
        <v>100</v>
      </c>
    </row>
    <row r="176" spans="1:6">
      <c r="A176" s="29" t="s">
        <v>293</v>
      </c>
      <c r="B176" s="103" t="s">
        <v>294</v>
      </c>
      <c r="C176" s="84">
        <v>0</v>
      </c>
      <c r="D176" s="80">
        <v>0</v>
      </c>
      <c r="E176" s="31">
        <v>0</v>
      </c>
      <c r="F176" s="83">
        <v>0</v>
      </c>
    </row>
    <row r="177" spans="1:6" customFormat="1" ht="15">
      <c r="A177" s="37"/>
      <c r="B177" s="37"/>
      <c r="C177" s="38"/>
      <c r="D177" s="64"/>
      <c r="E177" s="58"/>
      <c r="F177" s="85"/>
    </row>
    <row r="178" spans="1:6" s="2" customFormat="1" ht="13.5" thickBot="1">
      <c r="A178" s="25" t="s">
        <v>0</v>
      </c>
      <c r="B178" s="25" t="s">
        <v>295</v>
      </c>
      <c r="C178" s="56">
        <f>SUM(C166:C177)</f>
        <v>536.28</v>
      </c>
      <c r="D178" s="134">
        <f>SUM(D166:D177)</f>
        <v>534.89</v>
      </c>
      <c r="E178" s="56">
        <f>SUM(E166:E177)</f>
        <v>50.32</v>
      </c>
      <c r="F178" s="185">
        <f>SUM(F166:F177)</f>
        <v>900</v>
      </c>
    </row>
    <row r="179" spans="1:6" ht="13.5" thickTop="1">
      <c r="A179" s="43" t="s">
        <v>0</v>
      </c>
      <c r="B179" s="23"/>
      <c r="C179" s="23"/>
      <c r="D179" s="70"/>
      <c r="E179" s="41"/>
      <c r="F179" s="85"/>
    </row>
    <row r="180" spans="1:6">
      <c r="A180" s="29" t="s">
        <v>296</v>
      </c>
      <c r="B180" s="103" t="s">
        <v>297</v>
      </c>
      <c r="C180" s="84">
        <v>12521.08</v>
      </c>
      <c r="D180" s="80">
        <v>12520.78</v>
      </c>
      <c r="E180" s="31">
        <v>8668.44</v>
      </c>
      <c r="F180" s="83">
        <v>12600</v>
      </c>
    </row>
    <row r="181" spans="1:6">
      <c r="A181" s="29" t="s">
        <v>298</v>
      </c>
      <c r="B181" s="103" t="s">
        <v>299</v>
      </c>
      <c r="C181" s="84">
        <v>7821.73</v>
      </c>
      <c r="D181" s="80">
        <v>10243.14</v>
      </c>
      <c r="E181" s="80">
        <v>2264.89</v>
      </c>
      <c r="F181" s="100">
        <v>5100</v>
      </c>
    </row>
    <row r="182" spans="1:6">
      <c r="A182" s="29" t="s">
        <v>300</v>
      </c>
      <c r="B182" s="103" t="s">
        <v>301</v>
      </c>
      <c r="C182" s="84">
        <v>0</v>
      </c>
      <c r="D182" s="80">
        <v>0</v>
      </c>
      <c r="E182" s="31">
        <v>0</v>
      </c>
      <c r="F182" s="83">
        <v>0</v>
      </c>
    </row>
    <row r="183" spans="1:6">
      <c r="A183" s="29" t="s">
        <v>302</v>
      </c>
      <c r="B183" s="103" t="s">
        <v>303</v>
      </c>
      <c r="C183" s="84">
        <v>0</v>
      </c>
      <c r="D183" s="80">
        <v>0</v>
      </c>
      <c r="E183" s="31">
        <v>0</v>
      </c>
      <c r="F183" s="83">
        <v>0</v>
      </c>
    </row>
    <row r="184" spans="1:6">
      <c r="A184" s="29" t="s">
        <v>305</v>
      </c>
      <c r="B184" s="103" t="s">
        <v>306</v>
      </c>
      <c r="C184" s="84">
        <v>983.67</v>
      </c>
      <c r="D184" s="80">
        <v>977.89</v>
      </c>
      <c r="E184" s="31">
        <v>671.73</v>
      </c>
      <c r="F184" s="83">
        <v>1000</v>
      </c>
    </row>
    <row r="185" spans="1:6">
      <c r="A185" s="29" t="s">
        <v>307</v>
      </c>
      <c r="B185" s="103" t="s">
        <v>308</v>
      </c>
      <c r="C185" s="84">
        <v>208</v>
      </c>
      <c r="D185" s="80">
        <v>0</v>
      </c>
      <c r="E185" s="31">
        <v>0</v>
      </c>
      <c r="F185" s="83">
        <v>200</v>
      </c>
    </row>
    <row r="186" spans="1:6">
      <c r="A186" s="29" t="s">
        <v>309</v>
      </c>
      <c r="B186" s="103" t="s">
        <v>310</v>
      </c>
      <c r="C186" s="84">
        <v>226</v>
      </c>
      <c r="D186" s="80">
        <v>0</v>
      </c>
      <c r="E186" s="31">
        <v>0</v>
      </c>
      <c r="F186" s="83">
        <v>0</v>
      </c>
    </row>
    <row r="187" spans="1:6">
      <c r="A187" s="29" t="s">
        <v>311</v>
      </c>
      <c r="B187" s="103" t="s">
        <v>312</v>
      </c>
      <c r="C187" s="84">
        <v>1086.93</v>
      </c>
      <c r="D187" s="80">
        <v>218.49</v>
      </c>
      <c r="E187" s="31">
        <v>0</v>
      </c>
      <c r="F187" s="83">
        <v>100</v>
      </c>
    </row>
    <row r="188" spans="1:6">
      <c r="A188" s="29" t="s">
        <v>313</v>
      </c>
      <c r="B188" s="103" t="s">
        <v>314</v>
      </c>
      <c r="C188" s="84">
        <v>58.21</v>
      </c>
      <c r="D188" s="80">
        <v>95.92</v>
      </c>
      <c r="E188" s="31">
        <v>10.08</v>
      </c>
      <c r="F188" s="83">
        <v>50</v>
      </c>
    </row>
    <row r="189" spans="1:6">
      <c r="A189" s="29" t="s">
        <v>315</v>
      </c>
      <c r="B189" s="103" t="s">
        <v>316</v>
      </c>
      <c r="C189" s="84">
        <v>106.98</v>
      </c>
      <c r="D189" s="80">
        <v>162.38999999999999</v>
      </c>
      <c r="E189" s="31">
        <v>100.7</v>
      </c>
      <c r="F189" s="83">
        <v>150</v>
      </c>
    </row>
    <row r="190" spans="1:6">
      <c r="A190" s="29" t="s">
        <v>317</v>
      </c>
      <c r="B190" s="103" t="s">
        <v>318</v>
      </c>
      <c r="C190" s="84">
        <v>345.1</v>
      </c>
      <c r="D190" s="80">
        <v>195.78</v>
      </c>
      <c r="E190" s="31">
        <v>153.34</v>
      </c>
      <c r="F190" s="83">
        <v>200</v>
      </c>
    </row>
    <row r="191" spans="1:6">
      <c r="A191" s="29" t="s">
        <v>319</v>
      </c>
      <c r="B191" s="103" t="s">
        <v>320</v>
      </c>
      <c r="C191" s="84">
        <v>3700.7</v>
      </c>
      <c r="D191" s="80">
        <v>3685.12</v>
      </c>
      <c r="E191" s="31">
        <v>2202.69</v>
      </c>
      <c r="F191" s="83">
        <v>4300</v>
      </c>
    </row>
    <row r="192" spans="1:6">
      <c r="A192" s="29" t="s">
        <v>321</v>
      </c>
      <c r="B192" s="103" t="s">
        <v>322</v>
      </c>
      <c r="C192" s="84">
        <v>254.4</v>
      </c>
      <c r="D192" s="80">
        <v>317.69</v>
      </c>
      <c r="E192" s="31">
        <v>351.18</v>
      </c>
      <c r="F192" s="83">
        <v>400</v>
      </c>
    </row>
    <row r="193" spans="1:6">
      <c r="A193" s="29" t="s">
        <v>323</v>
      </c>
      <c r="B193" s="103" t="s">
        <v>324</v>
      </c>
      <c r="C193" s="84">
        <v>1066</v>
      </c>
      <c r="D193" s="80">
        <v>1092</v>
      </c>
      <c r="E193" s="31">
        <v>1113</v>
      </c>
      <c r="F193" s="83">
        <v>1200</v>
      </c>
    </row>
    <row r="194" spans="1:6">
      <c r="A194" s="29" t="s">
        <v>325</v>
      </c>
      <c r="B194" s="103" t="s">
        <v>326</v>
      </c>
      <c r="C194" s="84">
        <v>54</v>
      </c>
      <c r="D194" s="80">
        <v>0</v>
      </c>
      <c r="E194" s="31">
        <v>0</v>
      </c>
      <c r="F194" s="83">
        <v>0</v>
      </c>
    </row>
    <row r="195" spans="1:6" customFormat="1" ht="15">
      <c r="A195" s="37"/>
      <c r="B195" s="37"/>
      <c r="C195" s="38"/>
      <c r="D195" s="64"/>
      <c r="E195" s="58"/>
      <c r="F195" s="85"/>
    </row>
    <row r="196" spans="1:6" s="2" customFormat="1" ht="13.5" thickBot="1">
      <c r="A196" s="25" t="s">
        <v>0</v>
      </c>
      <c r="B196" s="25" t="s">
        <v>327</v>
      </c>
      <c r="C196" s="56">
        <f>SUM(C179:C195)</f>
        <v>28432.799999999996</v>
      </c>
      <c r="D196" s="134">
        <f>SUM(D179:D195)</f>
        <v>29509.199999999993</v>
      </c>
      <c r="E196" s="56">
        <f>SUM(E179:E195)</f>
        <v>15536.050000000001</v>
      </c>
      <c r="F196" s="185">
        <f>SUM(F179:F195)</f>
        <v>25300</v>
      </c>
    </row>
    <row r="197" spans="1:6" ht="13.5" thickTop="1">
      <c r="A197" s="43" t="s">
        <v>0</v>
      </c>
      <c r="B197" s="23"/>
      <c r="C197" s="23"/>
      <c r="D197" s="70"/>
      <c r="E197" s="41"/>
      <c r="F197" s="85"/>
    </row>
    <row r="198" spans="1:6">
      <c r="A198" s="29" t="s">
        <v>328</v>
      </c>
      <c r="B198" s="103" t="s">
        <v>329</v>
      </c>
      <c r="C198" s="78">
        <v>8161.75</v>
      </c>
      <c r="D198" s="80">
        <v>500</v>
      </c>
      <c r="E198" s="101">
        <v>923.08</v>
      </c>
      <c r="F198" s="186">
        <v>6000</v>
      </c>
    </row>
    <row r="199" spans="1:6">
      <c r="A199" s="29" t="s">
        <v>330</v>
      </c>
      <c r="B199" s="103" t="s">
        <v>331</v>
      </c>
      <c r="C199" s="78">
        <v>0</v>
      </c>
      <c r="D199" s="80">
        <v>0</v>
      </c>
      <c r="E199" s="31">
        <v>17.52</v>
      </c>
      <c r="F199" s="83">
        <v>50</v>
      </c>
    </row>
    <row r="200" spans="1:6">
      <c r="A200" s="29" t="s">
        <v>332</v>
      </c>
      <c r="B200" s="103" t="s">
        <v>333</v>
      </c>
      <c r="C200" s="78">
        <v>6332</v>
      </c>
      <c r="D200" s="80">
        <v>0</v>
      </c>
      <c r="E200" s="31">
        <v>0</v>
      </c>
      <c r="F200" s="83">
        <v>0</v>
      </c>
    </row>
    <row r="201" spans="1:6">
      <c r="A201" s="29" t="s">
        <v>334</v>
      </c>
      <c r="B201" s="103" t="s">
        <v>335</v>
      </c>
      <c r="C201" s="84">
        <v>1530.42</v>
      </c>
      <c r="D201" s="80">
        <v>38.25</v>
      </c>
      <c r="E201" s="31">
        <v>70.64</v>
      </c>
      <c r="F201" s="83">
        <v>170</v>
      </c>
    </row>
    <row r="202" spans="1:6">
      <c r="A202" s="29" t="s">
        <v>336</v>
      </c>
      <c r="B202" s="103" t="s">
        <v>337</v>
      </c>
      <c r="C202" s="84">
        <v>113</v>
      </c>
      <c r="D202" s="80">
        <v>0</v>
      </c>
      <c r="E202" s="31">
        <v>0</v>
      </c>
      <c r="F202" s="83">
        <v>0</v>
      </c>
    </row>
    <row r="203" spans="1:6">
      <c r="A203" s="29" t="s">
        <v>338</v>
      </c>
      <c r="B203" s="103" t="s">
        <v>339</v>
      </c>
      <c r="C203" s="84">
        <v>225.15</v>
      </c>
      <c r="D203" s="80">
        <v>0</v>
      </c>
      <c r="E203" s="31">
        <v>0</v>
      </c>
      <c r="F203" s="83">
        <v>100</v>
      </c>
    </row>
    <row r="204" spans="1:6">
      <c r="A204" s="29" t="s">
        <v>340</v>
      </c>
      <c r="B204" s="103" t="s">
        <v>341</v>
      </c>
      <c r="C204" s="84">
        <v>106.96</v>
      </c>
      <c r="D204" s="80">
        <v>162.38999999999999</v>
      </c>
      <c r="E204" s="31">
        <v>100.7</v>
      </c>
      <c r="F204" s="83">
        <v>300</v>
      </c>
    </row>
    <row r="205" spans="1:6">
      <c r="A205" s="29" t="s">
        <v>342</v>
      </c>
      <c r="B205" s="103" t="s">
        <v>343</v>
      </c>
      <c r="C205" s="84">
        <v>0</v>
      </c>
      <c r="D205" s="80">
        <v>0</v>
      </c>
      <c r="E205" s="31">
        <v>0</v>
      </c>
      <c r="F205" s="83">
        <v>0</v>
      </c>
    </row>
    <row r="206" spans="1:6">
      <c r="A206" s="29" t="s">
        <v>973</v>
      </c>
      <c r="B206" s="103" t="s">
        <v>974</v>
      </c>
      <c r="C206" s="84">
        <v>0</v>
      </c>
      <c r="D206" s="80">
        <v>0</v>
      </c>
      <c r="E206" s="31">
        <v>0</v>
      </c>
      <c r="F206" s="83">
        <v>0</v>
      </c>
    </row>
    <row r="207" spans="1:6">
      <c r="A207" s="29" t="s">
        <v>344</v>
      </c>
      <c r="B207" s="103" t="s">
        <v>345</v>
      </c>
      <c r="C207" s="84">
        <v>34532.5</v>
      </c>
      <c r="D207" s="80">
        <v>46679.19</v>
      </c>
      <c r="E207" s="31">
        <v>30666.68</v>
      </c>
      <c r="F207" s="83">
        <v>37000</v>
      </c>
    </row>
    <row r="208" spans="1:6">
      <c r="A208" s="29" t="s">
        <v>346</v>
      </c>
      <c r="B208" s="103" t="s">
        <v>347</v>
      </c>
      <c r="C208" s="84">
        <v>0</v>
      </c>
      <c r="D208" s="80">
        <v>0</v>
      </c>
      <c r="E208" s="31">
        <v>595</v>
      </c>
      <c r="F208" s="83">
        <v>300</v>
      </c>
    </row>
    <row r="209" spans="1:6">
      <c r="A209" s="29" t="s">
        <v>348</v>
      </c>
      <c r="B209" s="103" t="s">
        <v>349</v>
      </c>
      <c r="C209" s="84">
        <v>1280</v>
      </c>
      <c r="D209" s="80">
        <v>1311</v>
      </c>
      <c r="E209" s="80">
        <v>2701</v>
      </c>
      <c r="F209" s="100">
        <v>2750</v>
      </c>
    </row>
    <row r="210" spans="1:6">
      <c r="A210" s="29" t="s">
        <v>350</v>
      </c>
      <c r="B210" s="103" t="s">
        <v>978</v>
      </c>
      <c r="C210" s="84">
        <v>0</v>
      </c>
      <c r="D210" s="80">
        <v>0</v>
      </c>
      <c r="E210" s="31">
        <v>0</v>
      </c>
      <c r="F210" s="83">
        <v>0</v>
      </c>
    </row>
    <row r="211" spans="1:6">
      <c r="A211" s="29" t="s">
        <v>351</v>
      </c>
      <c r="B211" s="103" t="s">
        <v>352</v>
      </c>
      <c r="C211" s="84">
        <v>0</v>
      </c>
      <c r="D211" s="80">
        <v>2123.42</v>
      </c>
      <c r="E211" s="31">
        <v>628.74</v>
      </c>
      <c r="F211" s="83">
        <v>750</v>
      </c>
    </row>
    <row r="212" spans="1:6" customFormat="1" ht="15">
      <c r="A212" s="37"/>
      <c r="B212" s="37"/>
      <c r="C212" s="38"/>
      <c r="D212" s="64"/>
      <c r="E212" s="58"/>
      <c r="F212" s="85"/>
    </row>
    <row r="213" spans="1:6" s="2" customFormat="1" ht="13.5" thickBot="1">
      <c r="A213" s="25" t="s">
        <v>0</v>
      </c>
      <c r="B213" s="25" t="s">
        <v>353</v>
      </c>
      <c r="C213" s="56">
        <f>SUM(C197:C212)</f>
        <v>52281.78</v>
      </c>
      <c r="D213" s="134">
        <f>SUM(D197:D212)</f>
        <v>50814.25</v>
      </c>
      <c r="E213" s="56">
        <f>SUM(E197:E212)</f>
        <v>35703.359999999993</v>
      </c>
      <c r="F213" s="185">
        <f>SUM(F197:F212)</f>
        <v>47420</v>
      </c>
    </row>
    <row r="214" spans="1:6" ht="13.5" thickTop="1">
      <c r="A214" s="43" t="s">
        <v>0</v>
      </c>
      <c r="B214" s="23"/>
      <c r="C214" s="23"/>
      <c r="D214" s="70"/>
      <c r="E214" s="41"/>
      <c r="F214" s="85"/>
    </row>
    <row r="215" spans="1:6">
      <c r="A215" s="29" t="s">
        <v>354</v>
      </c>
      <c r="B215" s="103" t="s">
        <v>355</v>
      </c>
      <c r="C215" s="84">
        <v>699.43</v>
      </c>
      <c r="D215" s="80">
        <v>2160.8200000000002</v>
      </c>
      <c r="E215" s="80">
        <v>1407.61</v>
      </c>
      <c r="F215" s="100">
        <v>1200</v>
      </c>
    </row>
    <row r="216" spans="1:6">
      <c r="A216" s="29" t="s">
        <v>356</v>
      </c>
      <c r="B216" s="103" t="s">
        <v>357</v>
      </c>
      <c r="C216" s="84">
        <v>349.44</v>
      </c>
      <c r="D216" s="80">
        <v>144.4</v>
      </c>
      <c r="E216" s="80">
        <v>681.93</v>
      </c>
      <c r="F216" s="100">
        <v>300</v>
      </c>
    </row>
    <row r="217" spans="1:6">
      <c r="A217" s="29" t="s">
        <v>358</v>
      </c>
      <c r="B217" s="103" t="s">
        <v>359</v>
      </c>
      <c r="C217" s="84">
        <v>315.02</v>
      </c>
      <c r="D217" s="80">
        <v>164.72</v>
      </c>
      <c r="E217" s="80">
        <v>20.3</v>
      </c>
      <c r="F217" s="100">
        <v>100</v>
      </c>
    </row>
    <row r="218" spans="1:6">
      <c r="A218" s="29" t="s">
        <v>360</v>
      </c>
      <c r="B218" s="103" t="s">
        <v>361</v>
      </c>
      <c r="C218" s="84">
        <v>0</v>
      </c>
      <c r="D218" s="80">
        <v>22.05</v>
      </c>
      <c r="E218" s="80">
        <v>0</v>
      </c>
      <c r="F218" s="100">
        <v>100</v>
      </c>
    </row>
    <row r="219" spans="1:6">
      <c r="A219" s="29" t="s">
        <v>362</v>
      </c>
      <c r="B219" s="103" t="s">
        <v>363</v>
      </c>
      <c r="C219" s="84">
        <v>77.13</v>
      </c>
      <c r="D219" s="80">
        <v>0</v>
      </c>
      <c r="E219" s="80">
        <v>7.63</v>
      </c>
      <c r="F219" s="100">
        <v>25</v>
      </c>
    </row>
    <row r="220" spans="1:6">
      <c r="A220" s="29" t="s">
        <v>364</v>
      </c>
      <c r="B220" s="103" t="s">
        <v>365</v>
      </c>
      <c r="C220" s="84">
        <v>166.75</v>
      </c>
      <c r="D220" s="80">
        <v>102.31</v>
      </c>
      <c r="E220" s="80">
        <v>162.69999999999999</v>
      </c>
      <c r="F220" s="100">
        <v>400</v>
      </c>
    </row>
    <row r="221" spans="1:6">
      <c r="A221" s="29" t="s">
        <v>366</v>
      </c>
      <c r="B221" s="103" t="s">
        <v>367</v>
      </c>
      <c r="C221" s="84">
        <v>1818.7</v>
      </c>
      <c r="D221" s="80">
        <v>1146.58</v>
      </c>
      <c r="E221" s="80">
        <v>1559.26</v>
      </c>
      <c r="F221" s="100">
        <v>1000</v>
      </c>
    </row>
    <row r="222" spans="1:6">
      <c r="A222" s="29" t="s">
        <v>368</v>
      </c>
      <c r="B222" s="103" t="s">
        <v>369</v>
      </c>
      <c r="C222" s="84">
        <v>69.12</v>
      </c>
      <c r="D222" s="80">
        <v>190.6</v>
      </c>
      <c r="E222" s="80">
        <v>0</v>
      </c>
      <c r="F222" s="100">
        <v>300</v>
      </c>
    </row>
    <row r="223" spans="1:6">
      <c r="A223" s="29" t="s">
        <v>370</v>
      </c>
      <c r="B223" s="103" t="s">
        <v>371</v>
      </c>
      <c r="C223" s="84">
        <v>14.56</v>
      </c>
      <c r="D223" s="80">
        <v>829</v>
      </c>
      <c r="E223" s="80">
        <v>605.54</v>
      </c>
      <c r="F223" s="100">
        <v>400</v>
      </c>
    </row>
    <row r="224" spans="1:6">
      <c r="A224" s="29" t="s">
        <v>372</v>
      </c>
      <c r="B224" s="103" t="s">
        <v>373</v>
      </c>
      <c r="C224" s="84">
        <v>0</v>
      </c>
      <c r="D224" s="80">
        <v>0</v>
      </c>
      <c r="E224" s="80">
        <v>0</v>
      </c>
      <c r="F224" s="100">
        <v>400</v>
      </c>
    </row>
    <row r="225" spans="1:6">
      <c r="A225" s="29" t="s">
        <v>374</v>
      </c>
      <c r="B225" s="103" t="s">
        <v>766</v>
      </c>
      <c r="C225" s="84">
        <v>2078.75</v>
      </c>
      <c r="D225" s="80">
        <v>1257.75</v>
      </c>
      <c r="E225" s="80">
        <v>3618.44</v>
      </c>
      <c r="F225" s="100">
        <v>1000</v>
      </c>
    </row>
    <row r="226" spans="1:6">
      <c r="A226" s="29" t="s">
        <v>375</v>
      </c>
      <c r="B226" s="103" t="s">
        <v>376</v>
      </c>
      <c r="C226" s="84">
        <v>187.35</v>
      </c>
      <c r="D226" s="80">
        <v>60.75</v>
      </c>
      <c r="E226" s="80">
        <v>156.44999999999999</v>
      </c>
      <c r="F226" s="100">
        <v>200</v>
      </c>
    </row>
    <row r="227" spans="1:6">
      <c r="A227" s="29" t="s">
        <v>377</v>
      </c>
      <c r="B227" s="103" t="s">
        <v>378</v>
      </c>
      <c r="C227" s="84">
        <v>193</v>
      </c>
      <c r="D227" s="80">
        <v>257.10000000000002</v>
      </c>
      <c r="E227" s="31">
        <v>0</v>
      </c>
      <c r="F227" s="83">
        <v>400</v>
      </c>
    </row>
    <row r="228" spans="1:6" customFormat="1" ht="15">
      <c r="A228" s="37"/>
      <c r="B228" s="37"/>
      <c r="C228" s="38"/>
      <c r="D228" s="64"/>
      <c r="E228" s="58"/>
      <c r="F228" s="85"/>
    </row>
    <row r="229" spans="1:6" s="2" customFormat="1" ht="13.5" thickBot="1">
      <c r="A229" s="25" t="s">
        <v>0</v>
      </c>
      <c r="B229" s="25" t="s">
        <v>379</v>
      </c>
      <c r="C229" s="56">
        <f>SUM(C214:C228)</f>
        <v>5969.25</v>
      </c>
      <c r="D229" s="134">
        <f>SUM(D214:D228)</f>
        <v>6336.08</v>
      </c>
      <c r="E229" s="56">
        <f>SUM(E214:E228)</f>
        <v>8219.86</v>
      </c>
      <c r="F229" s="185">
        <f>SUM(F214:F228)</f>
        <v>5825</v>
      </c>
    </row>
    <row r="230" spans="1:6" ht="13.5" thickTop="1">
      <c r="A230" s="43" t="s">
        <v>0</v>
      </c>
      <c r="B230" s="23"/>
      <c r="C230" s="23"/>
      <c r="D230" s="70"/>
      <c r="E230" s="41"/>
      <c r="F230" s="85"/>
    </row>
    <row r="231" spans="1:6">
      <c r="A231" s="29" t="s">
        <v>380</v>
      </c>
      <c r="B231" s="103" t="s">
        <v>381</v>
      </c>
      <c r="C231" s="84">
        <v>12348.95</v>
      </c>
      <c r="D231" s="80">
        <v>13750.08</v>
      </c>
      <c r="E231" s="80">
        <v>11814.54</v>
      </c>
      <c r="F231" s="100">
        <v>19000</v>
      </c>
    </row>
    <row r="232" spans="1:6">
      <c r="A232" s="29" t="s">
        <v>382</v>
      </c>
      <c r="B232" s="103" t="s">
        <v>383</v>
      </c>
      <c r="C232" s="84">
        <v>446.32</v>
      </c>
      <c r="D232" s="80">
        <v>132.46</v>
      </c>
      <c r="E232" s="80">
        <v>39.74</v>
      </c>
      <c r="F232" s="100">
        <v>200</v>
      </c>
    </row>
    <row r="233" spans="1:6">
      <c r="A233" s="29" t="s">
        <v>384</v>
      </c>
      <c r="B233" s="103" t="s">
        <v>385</v>
      </c>
      <c r="C233" s="84">
        <v>8667.07</v>
      </c>
      <c r="D233" s="80">
        <v>9377.4599999999991</v>
      </c>
      <c r="E233" s="80">
        <v>5571.73</v>
      </c>
      <c r="F233" s="100">
        <v>9000</v>
      </c>
    </row>
    <row r="234" spans="1:6">
      <c r="A234" s="29" t="s">
        <v>386</v>
      </c>
      <c r="B234" s="103" t="s">
        <v>387</v>
      </c>
      <c r="C234" s="84">
        <v>10539.56</v>
      </c>
      <c r="D234" s="80">
        <v>11216.8</v>
      </c>
      <c r="E234" s="80">
        <v>11743.29</v>
      </c>
      <c r="F234" s="100">
        <v>18000</v>
      </c>
    </row>
    <row r="235" spans="1:6">
      <c r="A235" s="29" t="s">
        <v>388</v>
      </c>
      <c r="B235" s="103" t="s">
        <v>389</v>
      </c>
      <c r="C235" s="84">
        <v>284.7</v>
      </c>
      <c r="D235" s="80">
        <v>665.36</v>
      </c>
      <c r="E235" s="80">
        <v>74.760000000000005</v>
      </c>
      <c r="F235" s="100">
        <v>200</v>
      </c>
    </row>
    <row r="236" spans="1:6">
      <c r="A236" s="29" t="s">
        <v>390</v>
      </c>
      <c r="B236" s="103" t="s">
        <v>1029</v>
      </c>
      <c r="C236" s="84">
        <v>8816.89</v>
      </c>
      <c r="D236" s="80">
        <v>8890.58</v>
      </c>
      <c r="E236" s="80">
        <v>4468.1099999999997</v>
      </c>
      <c r="F236" s="100">
        <v>6700</v>
      </c>
    </row>
    <row r="237" spans="1:6">
      <c r="A237" s="29" t="s">
        <v>391</v>
      </c>
      <c r="B237" s="103" t="s">
        <v>392</v>
      </c>
      <c r="C237" s="84">
        <v>0</v>
      </c>
      <c r="D237" s="80">
        <v>0</v>
      </c>
      <c r="E237" s="80">
        <v>0</v>
      </c>
      <c r="F237" s="100">
        <v>0</v>
      </c>
    </row>
    <row r="238" spans="1:6">
      <c r="A238" s="29" t="s">
        <v>393</v>
      </c>
      <c r="B238" s="103" t="s">
        <v>394</v>
      </c>
      <c r="C238" s="84">
        <v>1410.77</v>
      </c>
      <c r="D238" s="80">
        <v>375.69</v>
      </c>
      <c r="E238" s="80">
        <v>37.67</v>
      </c>
      <c r="F238" s="100">
        <v>200</v>
      </c>
    </row>
    <row r="239" spans="1:6">
      <c r="A239" s="29" t="s">
        <v>395</v>
      </c>
      <c r="B239" s="103" t="s">
        <v>396</v>
      </c>
      <c r="C239" s="84">
        <v>23072.7</v>
      </c>
      <c r="D239" s="100">
        <v>24044.16</v>
      </c>
      <c r="E239" s="100">
        <v>15858.02</v>
      </c>
      <c r="F239" s="100">
        <v>26000</v>
      </c>
    </row>
    <row r="240" spans="1:6">
      <c r="A240" s="29" t="s">
        <v>397</v>
      </c>
      <c r="B240" s="103" t="s">
        <v>398</v>
      </c>
      <c r="C240" s="84">
        <v>4916.9799999999996</v>
      </c>
      <c r="D240" s="80">
        <v>4972.13</v>
      </c>
      <c r="E240" s="80">
        <v>3598.79</v>
      </c>
      <c r="F240" s="100">
        <v>5600</v>
      </c>
    </row>
    <row r="241" spans="1:6">
      <c r="A241" s="29" t="s">
        <v>399</v>
      </c>
      <c r="B241" s="103" t="s">
        <v>400</v>
      </c>
      <c r="C241" s="84">
        <v>243.78</v>
      </c>
      <c r="D241" s="80">
        <v>260.36</v>
      </c>
      <c r="E241" s="31">
        <v>0</v>
      </c>
      <c r="F241" s="83">
        <v>400</v>
      </c>
    </row>
    <row r="242" spans="1:6">
      <c r="A242" s="29" t="s">
        <v>401</v>
      </c>
      <c r="B242" s="103" t="s">
        <v>402</v>
      </c>
      <c r="C242" s="84">
        <v>9.58</v>
      </c>
      <c r="D242" s="80">
        <v>0</v>
      </c>
      <c r="E242" s="31">
        <v>0</v>
      </c>
      <c r="F242" s="83">
        <v>0</v>
      </c>
    </row>
    <row r="243" spans="1:6">
      <c r="A243" s="29" t="s">
        <v>403</v>
      </c>
      <c r="B243" s="103" t="s">
        <v>404</v>
      </c>
      <c r="C243" s="84">
        <v>7167.53</v>
      </c>
      <c r="D243" s="80">
        <v>5475.6</v>
      </c>
      <c r="E243" s="31">
        <v>2568.73</v>
      </c>
      <c r="F243" s="83">
        <v>4000</v>
      </c>
    </row>
    <row r="244" spans="1:6">
      <c r="A244" s="29" t="s">
        <v>405</v>
      </c>
      <c r="B244" s="103" t="s">
        <v>406</v>
      </c>
      <c r="C244" s="84">
        <v>474</v>
      </c>
      <c r="D244" s="80">
        <v>458.35</v>
      </c>
      <c r="E244" s="80">
        <v>0</v>
      </c>
      <c r="F244" s="100">
        <v>350</v>
      </c>
    </row>
    <row r="245" spans="1:6">
      <c r="A245" s="29" t="s">
        <v>407</v>
      </c>
      <c r="B245" s="103" t="s">
        <v>1012</v>
      </c>
      <c r="C245" s="84">
        <v>632.23</v>
      </c>
      <c r="D245" s="80">
        <v>324.99</v>
      </c>
      <c r="E245" s="31">
        <v>172.8</v>
      </c>
      <c r="F245" s="83">
        <v>300</v>
      </c>
    </row>
    <row r="246" spans="1:6">
      <c r="A246" s="29" t="s">
        <v>408</v>
      </c>
      <c r="B246" s="103" t="s">
        <v>1016</v>
      </c>
      <c r="C246" s="84">
        <v>1917.06</v>
      </c>
      <c r="D246" s="80">
        <v>2336.5700000000002</v>
      </c>
      <c r="E246" s="31">
        <v>591.89</v>
      </c>
      <c r="F246" s="83">
        <v>1100</v>
      </c>
    </row>
    <row r="247" spans="1:6">
      <c r="A247" s="29" t="s">
        <v>409</v>
      </c>
      <c r="B247" s="103" t="s">
        <v>410</v>
      </c>
      <c r="C247" s="84">
        <v>391.44</v>
      </c>
      <c r="D247" s="80">
        <v>0</v>
      </c>
      <c r="E247" s="31">
        <v>0</v>
      </c>
      <c r="F247" s="83">
        <v>0</v>
      </c>
    </row>
    <row r="248" spans="1:6">
      <c r="A248" s="29" t="s">
        <v>411</v>
      </c>
      <c r="B248" s="103" t="s">
        <v>1017</v>
      </c>
      <c r="C248" s="84">
        <v>112.74</v>
      </c>
      <c r="D248" s="80">
        <v>342.5</v>
      </c>
      <c r="E248" s="31">
        <v>254.53</v>
      </c>
      <c r="F248" s="83">
        <v>500</v>
      </c>
    </row>
    <row r="249" spans="1:6">
      <c r="A249" s="29" t="s">
        <v>412</v>
      </c>
      <c r="B249" s="103" t="s">
        <v>413</v>
      </c>
      <c r="C249" s="84">
        <v>188.7</v>
      </c>
      <c r="D249" s="80">
        <v>0</v>
      </c>
      <c r="E249" s="31">
        <v>0</v>
      </c>
      <c r="F249" s="83">
        <v>0</v>
      </c>
    </row>
    <row r="250" spans="1:6">
      <c r="A250" s="29" t="s">
        <v>414</v>
      </c>
      <c r="B250" s="103" t="s">
        <v>415</v>
      </c>
      <c r="C250" s="84">
        <v>2216</v>
      </c>
      <c r="D250" s="80">
        <v>3327</v>
      </c>
      <c r="E250" s="31">
        <v>1150.5</v>
      </c>
      <c r="F250" s="83">
        <v>2000</v>
      </c>
    </row>
    <row r="251" spans="1:6" customFormat="1" ht="15">
      <c r="A251" s="37"/>
      <c r="B251" s="37"/>
      <c r="C251" s="38"/>
      <c r="D251" s="64"/>
      <c r="E251" s="58"/>
      <c r="F251" s="85"/>
    </row>
    <row r="252" spans="1:6" s="2" customFormat="1" ht="13.5" thickBot="1">
      <c r="A252" s="25" t="s">
        <v>0</v>
      </c>
      <c r="B252" s="25" t="s">
        <v>416</v>
      </c>
      <c r="C252" s="56">
        <f>SUM(C230:C251)</f>
        <v>83857</v>
      </c>
      <c r="D252" s="134">
        <f>SUM(D230:D251)</f>
        <v>85950.09000000004</v>
      </c>
      <c r="E252" s="56">
        <f>SUM(E230:E251)</f>
        <v>57945.100000000006</v>
      </c>
      <c r="F252" s="185">
        <f>SUM(F230:F251)</f>
        <v>93550</v>
      </c>
    </row>
    <row r="253" spans="1:6" ht="12.75" customHeight="1" thickTop="1">
      <c r="A253" s="43" t="s">
        <v>0</v>
      </c>
      <c r="B253" s="23"/>
      <c r="C253" s="23"/>
      <c r="D253" s="70"/>
      <c r="E253" s="41"/>
      <c r="F253" s="85"/>
    </row>
    <row r="254" spans="1:6">
      <c r="A254" s="29" t="s">
        <v>417</v>
      </c>
      <c r="B254" s="103" t="s">
        <v>418</v>
      </c>
      <c r="C254" s="84">
        <v>934</v>
      </c>
      <c r="D254" s="80">
        <v>1184</v>
      </c>
      <c r="E254" s="31">
        <v>800</v>
      </c>
      <c r="F254" s="83">
        <v>1400</v>
      </c>
    </row>
    <row r="255" spans="1:6">
      <c r="A255" s="29" t="s">
        <v>419</v>
      </c>
      <c r="B255" s="103" t="s">
        <v>420</v>
      </c>
      <c r="C255" s="84">
        <v>528</v>
      </c>
      <c r="D255" s="80">
        <v>1600</v>
      </c>
      <c r="E255" s="31">
        <v>0</v>
      </c>
      <c r="F255" s="83">
        <v>500</v>
      </c>
    </row>
    <row r="256" spans="1:6">
      <c r="A256" s="29" t="s">
        <v>421</v>
      </c>
      <c r="B256" s="103" t="s">
        <v>422</v>
      </c>
      <c r="C256" s="84">
        <v>1280</v>
      </c>
      <c r="D256" s="80">
        <v>1132</v>
      </c>
      <c r="E256" s="31">
        <v>640</v>
      </c>
      <c r="F256" s="83">
        <v>1100</v>
      </c>
    </row>
    <row r="257" spans="1:6">
      <c r="A257" s="29" t="s">
        <v>423</v>
      </c>
      <c r="B257" s="103" t="s">
        <v>424</v>
      </c>
      <c r="C257" s="84">
        <v>64</v>
      </c>
      <c r="D257" s="80">
        <v>0</v>
      </c>
      <c r="E257" s="31">
        <v>0</v>
      </c>
      <c r="F257" s="83">
        <v>0</v>
      </c>
    </row>
    <row r="258" spans="1:6">
      <c r="A258" s="29" t="s">
        <v>425</v>
      </c>
      <c r="B258" s="103" t="s">
        <v>426</v>
      </c>
      <c r="C258" s="84">
        <v>0</v>
      </c>
      <c r="D258" s="80">
        <v>160</v>
      </c>
      <c r="E258" s="31">
        <v>0</v>
      </c>
      <c r="F258" s="83">
        <v>0</v>
      </c>
    </row>
    <row r="259" spans="1:6" customFormat="1" ht="15">
      <c r="A259" s="37"/>
      <c r="B259" s="37"/>
      <c r="C259" s="38"/>
      <c r="D259" s="64"/>
      <c r="E259" s="58"/>
      <c r="F259" s="85"/>
    </row>
    <row r="260" spans="1:6" s="2" customFormat="1" ht="13.5" thickBot="1">
      <c r="A260" s="25" t="s">
        <v>0</v>
      </c>
      <c r="B260" s="25" t="s">
        <v>427</v>
      </c>
      <c r="C260" s="56">
        <f>SUM(C253:C259)</f>
        <v>2806</v>
      </c>
      <c r="D260" s="134">
        <f>SUM(D253:D259)</f>
        <v>4076</v>
      </c>
      <c r="E260" s="56">
        <f>SUM(E253:E259)</f>
        <v>1440</v>
      </c>
      <c r="F260" s="185">
        <f>SUM(F253:F259)</f>
        <v>3000</v>
      </c>
    </row>
    <row r="261" spans="1:6" ht="13.5" thickTop="1">
      <c r="A261" s="43" t="s">
        <v>0</v>
      </c>
      <c r="B261" s="23"/>
      <c r="C261" s="23"/>
      <c r="D261" s="70"/>
      <c r="E261" s="41"/>
      <c r="F261" s="85"/>
    </row>
    <row r="262" spans="1:6">
      <c r="A262" s="29" t="s">
        <v>428</v>
      </c>
      <c r="B262" s="103" t="s">
        <v>429</v>
      </c>
      <c r="C262" s="84">
        <v>28.75</v>
      </c>
      <c r="D262" s="80">
        <v>95</v>
      </c>
      <c r="E262" s="31">
        <v>100</v>
      </c>
      <c r="F262" s="83">
        <v>300</v>
      </c>
    </row>
    <row r="263" spans="1:6">
      <c r="A263" s="29" t="s">
        <v>430</v>
      </c>
      <c r="B263" s="103" t="s">
        <v>431</v>
      </c>
      <c r="C263" s="84">
        <v>1478.41</v>
      </c>
      <c r="D263" s="80">
        <v>683.47</v>
      </c>
      <c r="E263" s="80">
        <v>1400</v>
      </c>
      <c r="F263" s="100">
        <v>1200</v>
      </c>
    </row>
    <row r="264" spans="1:6">
      <c r="A264" s="29" t="s">
        <v>432</v>
      </c>
      <c r="B264" s="103" t="s">
        <v>433</v>
      </c>
      <c r="C264" s="84">
        <v>2856.1</v>
      </c>
      <c r="D264" s="80">
        <v>601.04999999999995</v>
      </c>
      <c r="E264" s="31">
        <v>1500</v>
      </c>
      <c r="F264" s="83">
        <v>1500</v>
      </c>
    </row>
    <row r="265" spans="1:6">
      <c r="A265" s="29" t="s">
        <v>434</v>
      </c>
      <c r="B265" s="103" t="s">
        <v>435</v>
      </c>
      <c r="C265" s="84">
        <v>281.60000000000002</v>
      </c>
      <c r="D265" s="80">
        <v>194.6</v>
      </c>
      <c r="E265" s="31">
        <v>250</v>
      </c>
      <c r="F265" s="83">
        <v>300</v>
      </c>
    </row>
    <row r="266" spans="1:6" customFormat="1" ht="15">
      <c r="A266" s="37"/>
      <c r="B266" s="37"/>
      <c r="C266" s="38"/>
      <c r="D266" s="64"/>
      <c r="E266" s="58"/>
      <c r="F266" s="85"/>
    </row>
    <row r="267" spans="1:6" s="2" customFormat="1" ht="13.5" thickBot="1">
      <c r="A267" s="25" t="s">
        <v>0</v>
      </c>
      <c r="B267" s="25" t="s">
        <v>436</v>
      </c>
      <c r="C267" s="56">
        <f>SUM(C261:C266)</f>
        <v>4644.8600000000006</v>
      </c>
      <c r="D267" s="134">
        <f>SUM(D261:D266)</f>
        <v>1574.12</v>
      </c>
      <c r="E267" s="56">
        <f>SUM(E261:E266)</f>
        <v>3250</v>
      </c>
      <c r="F267" s="185">
        <f>SUM(F261:F266)</f>
        <v>3300</v>
      </c>
    </row>
    <row r="268" spans="1:6" ht="13.5" thickTop="1">
      <c r="A268" s="43" t="s">
        <v>0</v>
      </c>
      <c r="B268" s="23"/>
      <c r="C268" s="23"/>
      <c r="D268" s="70"/>
      <c r="E268" s="41"/>
      <c r="F268" s="85"/>
    </row>
    <row r="269" spans="1:6">
      <c r="A269" s="29" t="s">
        <v>437</v>
      </c>
      <c r="B269" s="103" t="s">
        <v>438</v>
      </c>
      <c r="C269" s="84">
        <v>1876.92</v>
      </c>
      <c r="D269" s="80">
        <v>3041.93</v>
      </c>
      <c r="E269" s="80">
        <v>2357.61</v>
      </c>
      <c r="F269" s="100">
        <v>3000</v>
      </c>
    </row>
    <row r="270" spans="1:6">
      <c r="A270" s="29" t="s">
        <v>439</v>
      </c>
      <c r="B270" s="103" t="s">
        <v>440</v>
      </c>
      <c r="C270" s="84">
        <v>728.19</v>
      </c>
      <c r="D270" s="80">
        <v>423.84</v>
      </c>
      <c r="E270" s="80">
        <v>326.70999999999998</v>
      </c>
      <c r="F270" s="100">
        <v>400</v>
      </c>
    </row>
    <row r="271" spans="1:6">
      <c r="A271" s="29" t="s">
        <v>441</v>
      </c>
      <c r="B271" s="103" t="s">
        <v>442</v>
      </c>
      <c r="C271" s="84">
        <v>375.84</v>
      </c>
      <c r="D271" s="80">
        <v>865.34</v>
      </c>
      <c r="E271" s="80">
        <v>953.64</v>
      </c>
      <c r="F271" s="100">
        <v>1100</v>
      </c>
    </row>
    <row r="272" spans="1:6">
      <c r="A272" s="29" t="s">
        <v>443</v>
      </c>
      <c r="B272" s="103" t="s">
        <v>444</v>
      </c>
      <c r="C272" s="84">
        <v>2486.4499999999998</v>
      </c>
      <c r="D272" s="80">
        <v>4372.6400000000003</v>
      </c>
      <c r="E272" s="80">
        <v>2234.0700000000002</v>
      </c>
      <c r="F272" s="100">
        <v>2500</v>
      </c>
    </row>
    <row r="273" spans="1:6">
      <c r="A273" s="29" t="s">
        <v>445</v>
      </c>
      <c r="B273" s="103" t="s">
        <v>446</v>
      </c>
      <c r="C273" s="84">
        <v>425.72</v>
      </c>
      <c r="D273" s="80">
        <v>440.19</v>
      </c>
      <c r="E273" s="80">
        <v>357.13</v>
      </c>
      <c r="F273" s="100">
        <v>400</v>
      </c>
    </row>
    <row r="274" spans="1:6">
      <c r="A274" s="29" t="s">
        <v>447</v>
      </c>
      <c r="B274" s="103" t="s">
        <v>1030</v>
      </c>
      <c r="C274" s="84">
        <v>189.94</v>
      </c>
      <c r="D274" s="80">
        <v>664.41</v>
      </c>
      <c r="E274" s="80">
        <v>880.35</v>
      </c>
      <c r="F274" s="100">
        <v>1000</v>
      </c>
    </row>
    <row r="275" spans="1:6">
      <c r="A275" s="29" t="s">
        <v>1031</v>
      </c>
      <c r="B275" s="103" t="s">
        <v>1032</v>
      </c>
      <c r="C275" s="84">
        <v>0</v>
      </c>
      <c r="D275" s="80">
        <v>0</v>
      </c>
      <c r="E275" s="80">
        <v>0</v>
      </c>
      <c r="F275" s="100">
        <v>5200</v>
      </c>
    </row>
    <row r="276" spans="1:6">
      <c r="A276" s="29" t="s">
        <v>448</v>
      </c>
      <c r="B276" s="103" t="s">
        <v>449</v>
      </c>
      <c r="C276" s="84">
        <v>518.75</v>
      </c>
      <c r="D276" s="80">
        <v>499.63</v>
      </c>
      <c r="E276" s="80">
        <v>141.22999999999999</v>
      </c>
      <c r="F276" s="100">
        <v>300</v>
      </c>
    </row>
    <row r="277" spans="1:6">
      <c r="A277" s="29" t="s">
        <v>450</v>
      </c>
      <c r="B277" s="103" t="s">
        <v>451</v>
      </c>
      <c r="C277" s="84">
        <v>380.38</v>
      </c>
      <c r="D277" s="80">
        <v>882.62</v>
      </c>
      <c r="E277" s="31">
        <v>498.07</v>
      </c>
      <c r="F277" s="83">
        <v>1500</v>
      </c>
    </row>
    <row r="278" spans="1:6">
      <c r="A278" s="29" t="s">
        <v>944</v>
      </c>
      <c r="B278" s="103" t="s">
        <v>943</v>
      </c>
      <c r="C278" s="84">
        <v>0</v>
      </c>
      <c r="D278" s="80">
        <v>0</v>
      </c>
      <c r="E278" s="31">
        <v>0</v>
      </c>
      <c r="F278" s="83">
        <v>500</v>
      </c>
    </row>
    <row r="279" spans="1:6">
      <c r="A279" s="29" t="s">
        <v>452</v>
      </c>
      <c r="B279" s="103" t="s">
        <v>453</v>
      </c>
      <c r="C279" s="84">
        <v>370</v>
      </c>
      <c r="D279" s="80">
        <v>400</v>
      </c>
      <c r="E279" s="31">
        <v>0</v>
      </c>
      <c r="F279" s="83">
        <v>400</v>
      </c>
    </row>
    <row r="280" spans="1:6">
      <c r="A280" s="29" t="s">
        <v>454</v>
      </c>
      <c r="B280" s="103" t="s">
        <v>455</v>
      </c>
      <c r="C280" s="84">
        <v>0</v>
      </c>
      <c r="D280" s="80">
        <v>0</v>
      </c>
      <c r="E280" s="31">
        <v>0</v>
      </c>
      <c r="F280" s="83">
        <v>50</v>
      </c>
    </row>
    <row r="281" spans="1:6">
      <c r="A281" s="29" t="s">
        <v>456</v>
      </c>
      <c r="B281" s="103" t="s">
        <v>457</v>
      </c>
      <c r="C281" s="84">
        <v>0</v>
      </c>
      <c r="D281" s="80">
        <v>0</v>
      </c>
      <c r="E281" s="31">
        <v>0</v>
      </c>
      <c r="F281" s="83">
        <v>0</v>
      </c>
    </row>
    <row r="282" spans="1:6">
      <c r="A282" s="29" t="s">
        <v>458</v>
      </c>
      <c r="B282" s="103" t="s">
        <v>459</v>
      </c>
      <c r="C282" s="84">
        <v>563.20000000000005</v>
      </c>
      <c r="D282" s="80">
        <v>389.2</v>
      </c>
      <c r="E282" s="80">
        <v>596.29999999999995</v>
      </c>
      <c r="F282" s="100">
        <v>600</v>
      </c>
    </row>
    <row r="283" spans="1:6" customFormat="1" ht="15">
      <c r="A283" s="37"/>
      <c r="B283" s="37"/>
      <c r="C283" s="38"/>
      <c r="D283" s="64"/>
      <c r="E283" s="58"/>
      <c r="F283" s="85"/>
    </row>
    <row r="284" spans="1:6" s="2" customFormat="1" ht="13.5" thickBot="1">
      <c r="A284" s="25" t="s">
        <v>0</v>
      </c>
      <c r="B284" s="25" t="s">
        <v>460</v>
      </c>
      <c r="C284" s="56">
        <f>SUM(C268:C283)</f>
        <v>7915.3899999999994</v>
      </c>
      <c r="D284" s="134">
        <f>SUM(D268:D283)</f>
        <v>11979.800000000001</v>
      </c>
      <c r="E284" s="56">
        <f>SUM(E268:E283)</f>
        <v>8345.11</v>
      </c>
      <c r="F284" s="185">
        <f>SUM(F268:F283)</f>
        <v>16950</v>
      </c>
    </row>
    <row r="285" spans="1:6" s="2" customFormat="1" ht="13.5" thickTop="1">
      <c r="A285" s="25"/>
      <c r="B285" s="25"/>
      <c r="C285" s="55"/>
      <c r="D285" s="90"/>
      <c r="E285" s="35"/>
      <c r="F285" s="187"/>
    </row>
    <row r="286" spans="1:6">
      <c r="A286" s="29" t="s">
        <v>461</v>
      </c>
      <c r="B286" s="103" t="s">
        <v>462</v>
      </c>
      <c r="C286" s="84">
        <v>221.05</v>
      </c>
      <c r="D286" s="80">
        <v>185.06</v>
      </c>
      <c r="E286" s="31">
        <v>95.1</v>
      </c>
      <c r="F286" s="83">
        <v>200</v>
      </c>
    </row>
    <row r="287" spans="1:6">
      <c r="A287" s="29" t="s">
        <v>463</v>
      </c>
      <c r="B287" s="103" t="s">
        <v>464</v>
      </c>
      <c r="C287" s="84">
        <v>253.3</v>
      </c>
      <c r="D287" s="80">
        <v>210.98</v>
      </c>
      <c r="E287" s="31">
        <v>61.49</v>
      </c>
      <c r="F287" s="83">
        <v>200</v>
      </c>
    </row>
    <row r="288" spans="1:6" customFormat="1" ht="15">
      <c r="A288" s="37"/>
      <c r="B288" s="37"/>
      <c r="C288" s="38"/>
      <c r="D288" s="64"/>
      <c r="E288" s="58"/>
      <c r="F288" s="85"/>
    </row>
    <row r="289" spans="1:6" s="2" customFormat="1" ht="13.5" thickBot="1">
      <c r="A289" s="25" t="s">
        <v>0</v>
      </c>
      <c r="B289" s="25" t="s">
        <v>465</v>
      </c>
      <c r="C289" s="56">
        <f>SUM(C286:C288)</f>
        <v>474.35</v>
      </c>
      <c r="D289" s="134">
        <f>SUM(D286:D288)</f>
        <v>396.03999999999996</v>
      </c>
      <c r="E289" s="56">
        <f>SUM(E286:E288)</f>
        <v>156.59</v>
      </c>
      <c r="F289" s="185">
        <f>SUM(F286:F288)</f>
        <v>400</v>
      </c>
    </row>
    <row r="290" spans="1:6" ht="12.75" customHeight="1" thickTop="1">
      <c r="A290" s="43" t="s">
        <v>0</v>
      </c>
      <c r="B290" s="23"/>
      <c r="C290" s="23"/>
      <c r="D290" s="70"/>
      <c r="E290" s="41"/>
      <c r="F290" s="85"/>
    </row>
    <row r="291" spans="1:6">
      <c r="A291" s="29" t="s">
        <v>466</v>
      </c>
      <c r="B291" s="103" t="s">
        <v>985</v>
      </c>
      <c r="C291" s="84">
        <v>13705.13</v>
      </c>
      <c r="D291" s="80">
        <v>15374.58</v>
      </c>
      <c r="E291" s="80">
        <v>12194.35</v>
      </c>
      <c r="F291" s="100">
        <v>18000</v>
      </c>
    </row>
    <row r="292" spans="1:6">
      <c r="A292" s="29" t="s">
        <v>467</v>
      </c>
      <c r="B292" s="103" t="s">
        <v>986</v>
      </c>
      <c r="C292" s="84">
        <v>163.24</v>
      </c>
      <c r="D292" s="80">
        <v>570.58000000000004</v>
      </c>
      <c r="E292" s="80">
        <v>290.95</v>
      </c>
      <c r="F292" s="100">
        <v>500</v>
      </c>
    </row>
    <row r="293" spans="1:6">
      <c r="A293" s="29" t="s">
        <v>468</v>
      </c>
      <c r="B293" s="103" t="s">
        <v>469</v>
      </c>
      <c r="C293" s="84">
        <v>592.66999999999996</v>
      </c>
      <c r="D293" s="80">
        <v>588.73</v>
      </c>
      <c r="E293" s="80">
        <v>227.48</v>
      </c>
      <c r="F293" s="100">
        <v>300</v>
      </c>
    </row>
    <row r="294" spans="1:6">
      <c r="A294" s="29" t="s">
        <v>470</v>
      </c>
      <c r="B294" s="103" t="s">
        <v>471</v>
      </c>
      <c r="C294" s="84">
        <v>657.28</v>
      </c>
      <c r="D294" s="80">
        <v>1198.7</v>
      </c>
      <c r="E294" s="80">
        <v>955.14</v>
      </c>
      <c r="F294" s="100">
        <v>1500</v>
      </c>
    </row>
    <row r="295" spans="1:6">
      <c r="A295" s="29" t="s">
        <v>472</v>
      </c>
      <c r="B295" s="103" t="s">
        <v>987</v>
      </c>
      <c r="C295" s="84">
        <v>0</v>
      </c>
      <c r="D295" s="80">
        <v>0</v>
      </c>
      <c r="E295" s="31">
        <v>0</v>
      </c>
      <c r="F295" s="83">
        <v>0</v>
      </c>
    </row>
    <row r="296" spans="1:6">
      <c r="A296" s="29" t="s">
        <v>473</v>
      </c>
      <c r="B296" s="103" t="s">
        <v>474</v>
      </c>
      <c r="C296" s="84">
        <v>493.24</v>
      </c>
      <c r="D296" s="80">
        <v>638.27</v>
      </c>
      <c r="E296" s="80">
        <v>324.42</v>
      </c>
      <c r="F296" s="100">
        <v>500</v>
      </c>
    </row>
    <row r="297" spans="1:6">
      <c r="A297" s="29" t="s">
        <v>475</v>
      </c>
      <c r="B297" s="103" t="s">
        <v>767</v>
      </c>
      <c r="C297" s="84">
        <v>162.12</v>
      </c>
      <c r="D297" s="80">
        <v>0</v>
      </c>
      <c r="E297" s="31">
        <v>0</v>
      </c>
      <c r="F297" s="83">
        <v>500</v>
      </c>
    </row>
    <row r="298" spans="1:6">
      <c r="A298" s="29" t="s">
        <v>476</v>
      </c>
      <c r="B298" s="103" t="s">
        <v>477</v>
      </c>
      <c r="C298" s="84">
        <v>120</v>
      </c>
      <c r="D298" s="80">
        <v>0</v>
      </c>
      <c r="E298" s="31">
        <v>0</v>
      </c>
      <c r="F298" s="83">
        <v>0</v>
      </c>
    </row>
    <row r="299" spans="1:6">
      <c r="A299" s="29" t="s">
        <v>478</v>
      </c>
      <c r="B299" s="103" t="s">
        <v>479</v>
      </c>
      <c r="C299" s="84">
        <v>730</v>
      </c>
      <c r="D299" s="80">
        <v>1153.68</v>
      </c>
      <c r="E299" s="31">
        <v>210</v>
      </c>
      <c r="F299" s="83">
        <v>400</v>
      </c>
    </row>
    <row r="300" spans="1:6">
      <c r="A300" s="29" t="s">
        <v>480</v>
      </c>
      <c r="B300" s="103" t="s">
        <v>481</v>
      </c>
      <c r="C300" s="84">
        <v>424</v>
      </c>
      <c r="D300" s="80">
        <v>300.04000000000002</v>
      </c>
      <c r="E300" s="31">
        <v>351.18</v>
      </c>
      <c r="F300" s="83">
        <v>500</v>
      </c>
    </row>
    <row r="301" spans="1:6">
      <c r="A301" s="29" t="s">
        <v>482</v>
      </c>
      <c r="B301" s="103" t="s">
        <v>483</v>
      </c>
      <c r="C301" s="84">
        <v>35528.49</v>
      </c>
      <c r="D301" s="80">
        <v>36763.25</v>
      </c>
      <c r="E301" s="31">
        <v>28310.69</v>
      </c>
      <c r="F301" s="83">
        <v>38000</v>
      </c>
    </row>
    <row r="302" spans="1:6">
      <c r="A302" s="29" t="s">
        <v>484</v>
      </c>
      <c r="B302" s="103" t="s">
        <v>485</v>
      </c>
      <c r="C302" s="84">
        <v>0</v>
      </c>
      <c r="D302" s="80">
        <v>0</v>
      </c>
      <c r="E302" s="31">
        <v>0</v>
      </c>
      <c r="F302" s="83">
        <v>0</v>
      </c>
    </row>
    <row r="303" spans="1:6">
      <c r="A303" s="29" t="s">
        <v>486</v>
      </c>
      <c r="B303" s="103" t="s">
        <v>487</v>
      </c>
      <c r="C303" s="84">
        <v>563.20000000000005</v>
      </c>
      <c r="D303" s="80">
        <v>389.2</v>
      </c>
      <c r="E303" s="80">
        <v>596.29999999999995</v>
      </c>
      <c r="F303" s="100">
        <v>600</v>
      </c>
    </row>
    <row r="304" spans="1:6" customFormat="1" ht="15">
      <c r="A304" s="37"/>
      <c r="B304" s="37"/>
      <c r="C304" s="38"/>
      <c r="D304" s="64"/>
      <c r="E304" s="58"/>
      <c r="F304" s="85"/>
    </row>
    <row r="305" spans="1:6" s="2" customFormat="1" ht="13.5" thickBot="1">
      <c r="A305" s="25" t="s">
        <v>0</v>
      </c>
      <c r="B305" s="25" t="s">
        <v>488</v>
      </c>
      <c r="C305" s="56">
        <f>SUM(C290:C304)</f>
        <v>53139.369999999995</v>
      </c>
      <c r="D305" s="134">
        <f>SUM(D290:D304)</f>
        <v>56977.03</v>
      </c>
      <c r="E305" s="56">
        <f>SUM(E290:E304)</f>
        <v>43460.51</v>
      </c>
      <c r="F305" s="185">
        <f>SUM(F290:F304)</f>
        <v>60800</v>
      </c>
    </row>
    <row r="306" spans="1:6" ht="13.5" thickTop="1">
      <c r="A306" s="77" t="s">
        <v>971</v>
      </c>
      <c r="B306" s="27" t="s">
        <v>971</v>
      </c>
      <c r="C306" s="27" t="s">
        <v>971</v>
      </c>
      <c r="D306" s="67" t="s">
        <v>971</v>
      </c>
      <c r="E306" s="53" t="s">
        <v>971</v>
      </c>
      <c r="F306" s="188"/>
    </row>
    <row r="307" spans="1:6">
      <c r="A307" s="29" t="s">
        <v>489</v>
      </c>
      <c r="B307" s="103" t="s">
        <v>490</v>
      </c>
      <c r="C307" s="84">
        <v>2362.5</v>
      </c>
      <c r="D307" s="80">
        <v>1950</v>
      </c>
      <c r="E307" s="80">
        <v>750</v>
      </c>
      <c r="F307" s="100">
        <v>2000</v>
      </c>
    </row>
    <row r="308" spans="1:6">
      <c r="A308" s="29" t="s">
        <v>491</v>
      </c>
      <c r="B308" s="103" t="s">
        <v>492</v>
      </c>
      <c r="C308" s="84">
        <v>911.64</v>
      </c>
      <c r="D308" s="80">
        <v>604.15</v>
      </c>
      <c r="E308" s="80">
        <v>106.64</v>
      </c>
      <c r="F308" s="100">
        <v>400</v>
      </c>
    </row>
    <row r="309" spans="1:6">
      <c r="A309" s="29" t="s">
        <v>493</v>
      </c>
      <c r="B309" s="103" t="s">
        <v>494</v>
      </c>
      <c r="C309" s="84">
        <v>0</v>
      </c>
      <c r="D309" s="80">
        <v>0</v>
      </c>
      <c r="E309" s="31">
        <v>0</v>
      </c>
      <c r="F309" s="83">
        <v>0</v>
      </c>
    </row>
    <row r="310" spans="1:6">
      <c r="A310" s="29" t="s">
        <v>495</v>
      </c>
      <c r="B310" s="103" t="s">
        <v>496</v>
      </c>
      <c r="C310" s="84">
        <v>370.86</v>
      </c>
      <c r="D310" s="80">
        <v>111.93</v>
      </c>
      <c r="E310" s="80">
        <v>45.92</v>
      </c>
      <c r="F310" s="100">
        <v>200</v>
      </c>
    </row>
    <row r="311" spans="1:6">
      <c r="A311" s="29" t="s">
        <v>497</v>
      </c>
      <c r="B311" s="103" t="s">
        <v>498</v>
      </c>
      <c r="C311" s="84">
        <v>295</v>
      </c>
      <c r="D311" s="80">
        <v>199.37</v>
      </c>
      <c r="E311" s="31">
        <v>0</v>
      </c>
      <c r="F311" s="83">
        <v>300</v>
      </c>
    </row>
    <row r="312" spans="1:6">
      <c r="A312" s="29" t="s">
        <v>499</v>
      </c>
      <c r="B312" s="103" t="s">
        <v>500</v>
      </c>
      <c r="C312" s="84">
        <v>106.98</v>
      </c>
      <c r="D312" s="80">
        <v>127.46</v>
      </c>
      <c r="E312" s="31">
        <v>50.32</v>
      </c>
      <c r="F312" s="83">
        <v>100</v>
      </c>
    </row>
    <row r="313" spans="1:6">
      <c r="A313" s="79" t="s">
        <v>501</v>
      </c>
      <c r="B313" s="107" t="s">
        <v>502</v>
      </c>
      <c r="C313" s="84">
        <v>1411.04</v>
      </c>
      <c r="D313" s="80">
        <v>0</v>
      </c>
      <c r="E313" s="80">
        <v>0</v>
      </c>
      <c r="F313" s="100">
        <v>0</v>
      </c>
    </row>
    <row r="314" spans="1:6">
      <c r="A314" s="29" t="s">
        <v>503</v>
      </c>
      <c r="B314" s="103" t="s">
        <v>504</v>
      </c>
      <c r="C314" s="84">
        <v>617</v>
      </c>
      <c r="D314" s="80">
        <v>1085.3499999999999</v>
      </c>
      <c r="E314" s="31">
        <v>185</v>
      </c>
      <c r="F314" s="83">
        <v>500</v>
      </c>
    </row>
    <row r="315" spans="1:6">
      <c r="A315" s="29" t="s">
        <v>505</v>
      </c>
      <c r="B315" s="103" t="s">
        <v>506</v>
      </c>
      <c r="C315" s="84">
        <v>0</v>
      </c>
      <c r="D315" s="80">
        <v>0</v>
      </c>
      <c r="E315" s="31">
        <v>0</v>
      </c>
      <c r="F315" s="83">
        <v>0</v>
      </c>
    </row>
    <row r="316" spans="1:6" customFormat="1" ht="15">
      <c r="A316" s="37"/>
      <c r="B316" s="37"/>
      <c r="C316" s="38"/>
      <c r="D316" s="64"/>
      <c r="E316" s="58"/>
      <c r="F316" s="85"/>
    </row>
    <row r="317" spans="1:6" s="2" customFormat="1" ht="13.5" thickBot="1">
      <c r="A317" s="25" t="s">
        <v>0</v>
      </c>
      <c r="B317" s="25" t="s">
        <v>1038</v>
      </c>
      <c r="C317" s="56">
        <f>SUM(C306:C316)</f>
        <v>6075.02</v>
      </c>
      <c r="D317" s="134">
        <f>SUM(D306:D316)</f>
        <v>4078.2599999999998</v>
      </c>
      <c r="E317" s="56">
        <f>SUM(E306:E316)</f>
        <v>1137.8800000000001</v>
      </c>
      <c r="F317" s="185">
        <f>SUM(F306:F316)</f>
        <v>3500</v>
      </c>
    </row>
    <row r="318" spans="1:6" ht="13.5" thickTop="1">
      <c r="A318" s="43" t="s">
        <v>0</v>
      </c>
      <c r="B318" s="23"/>
      <c r="C318" s="23"/>
      <c r="D318" s="70"/>
      <c r="E318" s="41"/>
      <c r="F318" s="85"/>
    </row>
    <row r="319" spans="1:6">
      <c r="A319" s="29" t="s">
        <v>507</v>
      </c>
      <c r="B319" s="103" t="s">
        <v>508</v>
      </c>
      <c r="C319" s="84">
        <v>24504.35</v>
      </c>
      <c r="D319" s="80">
        <v>27939.01</v>
      </c>
      <c r="E319" s="31">
        <v>14279.69</v>
      </c>
      <c r="F319" s="83">
        <v>13000</v>
      </c>
    </row>
    <row r="320" spans="1:6">
      <c r="A320" s="29" t="s">
        <v>979</v>
      </c>
      <c r="B320" s="103" t="s">
        <v>980</v>
      </c>
      <c r="C320" s="84">
        <v>1949.55</v>
      </c>
      <c r="D320" s="80">
        <v>747.47</v>
      </c>
      <c r="E320" s="80">
        <v>0</v>
      </c>
      <c r="F320" s="100">
        <v>0</v>
      </c>
    </row>
    <row r="321" spans="1:6">
      <c r="A321" s="29" t="s">
        <v>509</v>
      </c>
      <c r="B321" s="103" t="s">
        <v>510</v>
      </c>
      <c r="C321" s="84">
        <v>0</v>
      </c>
      <c r="D321" s="80">
        <v>87.58</v>
      </c>
      <c r="E321" s="80">
        <v>687.5</v>
      </c>
      <c r="F321" s="100">
        <v>1000</v>
      </c>
    </row>
    <row r="322" spans="1:6">
      <c r="A322" s="29" t="s">
        <v>511</v>
      </c>
      <c r="B322" s="103" t="s">
        <v>512</v>
      </c>
      <c r="C322" s="84">
        <v>152.33000000000001</v>
      </c>
      <c r="D322" s="80">
        <v>134.71</v>
      </c>
      <c r="E322" s="80">
        <v>116.57</v>
      </c>
      <c r="F322" s="100">
        <v>200</v>
      </c>
    </row>
    <row r="323" spans="1:6">
      <c r="A323" s="29" t="s">
        <v>513</v>
      </c>
      <c r="B323" s="103" t="s">
        <v>514</v>
      </c>
      <c r="C323" s="84">
        <v>302.70999999999998</v>
      </c>
      <c r="D323" s="100">
        <v>7903.54</v>
      </c>
      <c r="E323" s="100">
        <v>1987.71</v>
      </c>
      <c r="F323" s="100">
        <v>0</v>
      </c>
    </row>
    <row r="324" spans="1:6">
      <c r="A324" s="29" t="s">
        <v>515</v>
      </c>
      <c r="B324" s="103" t="s">
        <v>516</v>
      </c>
      <c r="C324" s="84">
        <v>1047.6500000000001</v>
      </c>
      <c r="D324" s="80">
        <v>2349.09</v>
      </c>
      <c r="E324" s="80">
        <v>1092.43</v>
      </c>
      <c r="F324" s="100">
        <v>2000</v>
      </c>
    </row>
    <row r="325" spans="1:6">
      <c r="A325" s="29" t="s">
        <v>517</v>
      </c>
      <c r="B325" s="103" t="s">
        <v>518</v>
      </c>
      <c r="C325" s="84">
        <v>163</v>
      </c>
      <c r="D325" s="80">
        <v>913.6</v>
      </c>
      <c r="E325" s="31">
        <v>0</v>
      </c>
      <c r="F325" s="83">
        <v>300</v>
      </c>
    </row>
    <row r="326" spans="1:6">
      <c r="A326" s="29" t="s">
        <v>519</v>
      </c>
      <c r="B326" s="103" t="s">
        <v>520</v>
      </c>
      <c r="C326" s="84">
        <v>0</v>
      </c>
      <c r="D326" s="80">
        <v>0</v>
      </c>
      <c r="E326" s="31">
        <v>55.49</v>
      </c>
      <c r="F326" s="83">
        <v>200</v>
      </c>
    </row>
    <row r="327" spans="1:6">
      <c r="A327" s="29" t="s">
        <v>521</v>
      </c>
      <c r="B327" s="103" t="s">
        <v>522</v>
      </c>
      <c r="C327" s="84">
        <v>53.5</v>
      </c>
      <c r="D327" s="80">
        <v>81.2</v>
      </c>
      <c r="E327" s="31">
        <v>50.36</v>
      </c>
      <c r="F327" s="83">
        <v>100</v>
      </c>
    </row>
    <row r="328" spans="1:6">
      <c r="A328" s="29" t="s">
        <v>523</v>
      </c>
      <c r="B328" s="103" t="s">
        <v>524</v>
      </c>
      <c r="C328" s="84">
        <v>5703.19</v>
      </c>
      <c r="D328" s="80">
        <v>84.95</v>
      </c>
      <c r="E328" s="31">
        <v>0</v>
      </c>
      <c r="F328" s="83">
        <v>300</v>
      </c>
    </row>
    <row r="329" spans="1:6">
      <c r="A329" s="29" t="s">
        <v>525</v>
      </c>
      <c r="B329" s="103" t="s">
        <v>526</v>
      </c>
      <c r="C329" s="84">
        <v>0</v>
      </c>
      <c r="D329" s="80">
        <v>1340</v>
      </c>
      <c r="E329" s="31">
        <v>0</v>
      </c>
      <c r="F329" s="83">
        <v>1400</v>
      </c>
    </row>
    <row r="330" spans="1:6">
      <c r="A330" s="29" t="s">
        <v>527</v>
      </c>
      <c r="B330" s="103" t="s">
        <v>528</v>
      </c>
      <c r="C330" s="84">
        <v>0</v>
      </c>
      <c r="D330" s="80">
        <v>0</v>
      </c>
      <c r="E330" s="31">
        <v>60</v>
      </c>
      <c r="F330" s="83">
        <v>0</v>
      </c>
    </row>
    <row r="331" spans="1:6">
      <c r="A331" s="29" t="s">
        <v>529</v>
      </c>
      <c r="B331" s="103" t="s">
        <v>530</v>
      </c>
      <c r="C331" s="84">
        <v>0</v>
      </c>
      <c r="D331" s="80">
        <v>8</v>
      </c>
      <c r="E331" s="31">
        <v>0</v>
      </c>
      <c r="F331" s="83">
        <v>0</v>
      </c>
    </row>
    <row r="332" spans="1:6">
      <c r="A332" s="29" t="s">
        <v>531</v>
      </c>
      <c r="B332" s="103" t="s">
        <v>532</v>
      </c>
      <c r="C332" s="84">
        <v>0</v>
      </c>
      <c r="D332" s="80">
        <v>0</v>
      </c>
      <c r="E332" s="31">
        <v>0</v>
      </c>
      <c r="F332" s="83">
        <v>0</v>
      </c>
    </row>
    <row r="333" spans="1:6" customFormat="1" ht="15">
      <c r="A333" s="37"/>
      <c r="B333" s="37"/>
      <c r="C333" s="38"/>
      <c r="D333" s="64"/>
      <c r="E333" s="58"/>
      <c r="F333" s="85"/>
    </row>
    <row r="334" spans="1:6" s="2" customFormat="1" ht="13.5" thickBot="1">
      <c r="A334" s="25" t="s">
        <v>0</v>
      </c>
      <c r="B334" s="25" t="s">
        <v>1014</v>
      </c>
      <c r="C334" s="134">
        <f>SUM(C318:C333)</f>
        <v>33876.28</v>
      </c>
      <c r="D334" s="134">
        <f>SUM(D318:D333)</f>
        <v>41589.149999999987</v>
      </c>
      <c r="E334" s="56">
        <f>SUM(E318:E333)</f>
        <v>18329.750000000004</v>
      </c>
      <c r="F334" s="185">
        <f>SUM(F318:F333)</f>
        <v>18500</v>
      </c>
    </row>
    <row r="335" spans="1:6" ht="13.5" thickTop="1">
      <c r="A335" s="43" t="s">
        <v>0</v>
      </c>
      <c r="B335" s="23"/>
      <c r="C335" s="23"/>
      <c r="D335" s="70"/>
      <c r="E335" s="41"/>
      <c r="F335" s="85"/>
    </row>
    <row r="336" spans="1:6">
      <c r="A336" s="29" t="s">
        <v>533</v>
      </c>
      <c r="B336" s="103" t="s">
        <v>534</v>
      </c>
      <c r="C336" s="84">
        <v>1241.83</v>
      </c>
      <c r="D336" s="80">
        <v>1112.58</v>
      </c>
      <c r="E336" s="80">
        <v>494.48</v>
      </c>
      <c r="F336" s="100">
        <v>1200</v>
      </c>
    </row>
    <row r="337" spans="1:6">
      <c r="A337" s="29" t="s">
        <v>535</v>
      </c>
      <c r="B337" s="103" t="s">
        <v>536</v>
      </c>
      <c r="C337" s="84">
        <v>1083.3900000000001</v>
      </c>
      <c r="D337" s="80">
        <v>785.87</v>
      </c>
      <c r="E337" s="80">
        <v>423.84</v>
      </c>
      <c r="F337" s="100">
        <v>800</v>
      </c>
    </row>
    <row r="338" spans="1:6">
      <c r="A338" s="29" t="s">
        <v>537</v>
      </c>
      <c r="B338" s="103" t="s">
        <v>538</v>
      </c>
      <c r="C338" s="84">
        <v>446.31</v>
      </c>
      <c r="D338" s="80">
        <v>467.99</v>
      </c>
      <c r="E338" s="80">
        <v>600.44000000000005</v>
      </c>
      <c r="F338" s="100">
        <v>800</v>
      </c>
    </row>
    <row r="339" spans="1:6">
      <c r="A339" s="29" t="s">
        <v>539</v>
      </c>
      <c r="B339" s="103" t="s">
        <v>540</v>
      </c>
      <c r="C339" s="84">
        <v>722.71</v>
      </c>
      <c r="D339" s="80">
        <v>966.88</v>
      </c>
      <c r="E339" s="80">
        <v>653.41999999999996</v>
      </c>
      <c r="F339" s="100">
        <v>900</v>
      </c>
    </row>
    <row r="340" spans="1:6">
      <c r="A340" s="29" t="s">
        <v>541</v>
      </c>
      <c r="B340" s="103" t="s">
        <v>542</v>
      </c>
      <c r="C340" s="84">
        <v>1088.1400000000001</v>
      </c>
      <c r="D340" s="80">
        <v>953.64</v>
      </c>
      <c r="E340" s="80">
        <v>282.56</v>
      </c>
      <c r="F340" s="100">
        <v>500</v>
      </c>
    </row>
    <row r="341" spans="1:6">
      <c r="A341" s="29" t="s">
        <v>543</v>
      </c>
      <c r="B341" s="103" t="s">
        <v>544</v>
      </c>
      <c r="C341" s="84">
        <v>964.57</v>
      </c>
      <c r="D341" s="80">
        <v>1204.3</v>
      </c>
      <c r="E341" s="80">
        <v>373.75</v>
      </c>
      <c r="F341" s="100">
        <v>700</v>
      </c>
    </row>
    <row r="342" spans="1:6">
      <c r="A342" s="29" t="s">
        <v>545</v>
      </c>
      <c r="B342" s="103" t="s">
        <v>546</v>
      </c>
      <c r="C342" s="84">
        <v>722.13</v>
      </c>
      <c r="D342" s="80">
        <v>664.44</v>
      </c>
      <c r="E342" s="80">
        <v>431.88</v>
      </c>
      <c r="F342" s="100">
        <v>800</v>
      </c>
    </row>
    <row r="343" spans="1:6">
      <c r="A343" s="29" t="s">
        <v>547</v>
      </c>
      <c r="B343" s="103" t="s">
        <v>548</v>
      </c>
      <c r="C343" s="84">
        <v>321.44</v>
      </c>
      <c r="D343" s="80">
        <v>523.23</v>
      </c>
      <c r="E343" s="80">
        <v>589.67999999999995</v>
      </c>
      <c r="F343" s="100">
        <v>700</v>
      </c>
    </row>
    <row r="344" spans="1:6">
      <c r="A344" s="29" t="s">
        <v>549</v>
      </c>
      <c r="B344" s="103" t="s">
        <v>550</v>
      </c>
      <c r="C344" s="84">
        <v>545.03</v>
      </c>
      <c r="D344" s="80">
        <v>697.66</v>
      </c>
      <c r="E344" s="80">
        <v>440.17</v>
      </c>
      <c r="F344" s="100">
        <v>900</v>
      </c>
    </row>
    <row r="345" spans="1:6">
      <c r="A345" s="29" t="s">
        <v>551</v>
      </c>
      <c r="B345" s="103" t="s">
        <v>552</v>
      </c>
      <c r="C345" s="84">
        <v>830.88</v>
      </c>
      <c r="D345" s="80">
        <v>1183.5</v>
      </c>
      <c r="E345" s="80">
        <v>357.12</v>
      </c>
      <c r="F345" s="100">
        <v>700</v>
      </c>
    </row>
    <row r="346" spans="1:6">
      <c r="A346" s="29" t="s">
        <v>553</v>
      </c>
      <c r="B346" s="103" t="s">
        <v>554</v>
      </c>
      <c r="C346" s="84">
        <v>3435.44</v>
      </c>
      <c r="D346" s="80">
        <v>1180.05</v>
      </c>
      <c r="E346" s="31">
        <v>387</v>
      </c>
      <c r="F346" s="83">
        <v>3500</v>
      </c>
    </row>
    <row r="347" spans="1:6">
      <c r="A347" s="29" t="s">
        <v>555</v>
      </c>
      <c r="B347" s="103" t="s">
        <v>556</v>
      </c>
      <c r="C347" s="84">
        <v>1136</v>
      </c>
      <c r="D347" s="80">
        <v>2830.17</v>
      </c>
      <c r="E347" s="80">
        <v>860</v>
      </c>
      <c r="F347" s="100">
        <v>1300</v>
      </c>
    </row>
    <row r="348" spans="1:6">
      <c r="A348" s="29" t="s">
        <v>557</v>
      </c>
      <c r="B348" s="103" t="s">
        <v>558</v>
      </c>
      <c r="C348" s="84">
        <v>1820</v>
      </c>
      <c r="D348" s="80">
        <v>858.32</v>
      </c>
      <c r="E348" s="31">
        <v>590</v>
      </c>
      <c r="F348" s="83">
        <v>1000</v>
      </c>
    </row>
    <row r="349" spans="1:6">
      <c r="A349" s="29" t="s">
        <v>559</v>
      </c>
      <c r="B349" s="103" t="s">
        <v>560</v>
      </c>
      <c r="C349" s="84">
        <v>1007.63</v>
      </c>
      <c r="D349" s="80">
        <v>1115.9000000000001</v>
      </c>
      <c r="E349" s="31">
        <v>510.46</v>
      </c>
      <c r="F349" s="83">
        <v>800</v>
      </c>
    </row>
    <row r="350" spans="1:6">
      <c r="A350" s="29" t="s">
        <v>561</v>
      </c>
      <c r="B350" s="103" t="s">
        <v>562</v>
      </c>
      <c r="C350" s="84">
        <v>844.8</v>
      </c>
      <c r="D350" s="80">
        <v>583.79999999999995</v>
      </c>
      <c r="E350" s="31">
        <v>894.45</v>
      </c>
      <c r="F350" s="83">
        <v>950</v>
      </c>
    </row>
    <row r="351" spans="1:6" customFormat="1" ht="15">
      <c r="A351" s="37"/>
      <c r="B351" s="37"/>
      <c r="C351" s="38"/>
      <c r="D351" s="64"/>
      <c r="E351" s="58"/>
      <c r="F351" s="85"/>
    </row>
    <row r="352" spans="1:6" s="2" customFormat="1" ht="13.5" thickBot="1">
      <c r="A352" s="25" t="s">
        <v>0</v>
      </c>
      <c r="B352" s="25" t="s">
        <v>563</v>
      </c>
      <c r="C352" s="56">
        <f>SUM(C335:C351)</f>
        <v>16210.299999999997</v>
      </c>
      <c r="D352" s="134">
        <f>SUM(D335:D351)</f>
        <v>15128.329999999998</v>
      </c>
      <c r="E352" s="56">
        <f>SUM(E335:E351)</f>
        <v>7889.2499999999991</v>
      </c>
      <c r="F352" s="185">
        <f>SUM(F335:F351)</f>
        <v>15550</v>
      </c>
    </row>
    <row r="353" spans="1:6" ht="13.5" thickTop="1">
      <c r="A353" s="43" t="s">
        <v>0</v>
      </c>
      <c r="B353" s="23"/>
      <c r="C353" s="23"/>
      <c r="D353" s="70"/>
      <c r="E353" s="41"/>
      <c r="F353" s="85"/>
    </row>
    <row r="354" spans="1:6">
      <c r="A354" s="29" t="s">
        <v>564</v>
      </c>
      <c r="B354" s="103" t="s">
        <v>565</v>
      </c>
      <c r="C354" s="84">
        <v>258.39</v>
      </c>
      <c r="D354" s="80">
        <v>26.49</v>
      </c>
      <c r="E354" s="80">
        <v>17.66</v>
      </c>
      <c r="F354" s="100">
        <v>100</v>
      </c>
    </row>
    <row r="355" spans="1:6">
      <c r="A355" s="29" t="s">
        <v>566</v>
      </c>
      <c r="B355" s="103" t="s">
        <v>567</v>
      </c>
      <c r="C355" s="84">
        <v>502.83</v>
      </c>
      <c r="D355" s="80">
        <v>373.76</v>
      </c>
      <c r="E355" s="80">
        <v>16.61</v>
      </c>
      <c r="F355" s="100">
        <v>500</v>
      </c>
    </row>
    <row r="356" spans="1:6">
      <c r="A356" s="29" t="s">
        <v>568</v>
      </c>
      <c r="B356" s="103" t="s">
        <v>569</v>
      </c>
      <c r="C356" s="84">
        <v>0</v>
      </c>
      <c r="D356" s="80">
        <v>258</v>
      </c>
      <c r="E356" s="31">
        <v>0</v>
      </c>
      <c r="F356" s="83">
        <v>500</v>
      </c>
    </row>
    <row r="357" spans="1:6">
      <c r="A357" s="29" t="s">
        <v>570</v>
      </c>
      <c r="B357" s="103" t="s">
        <v>571</v>
      </c>
      <c r="C357" s="84">
        <v>0</v>
      </c>
      <c r="D357" s="80">
        <v>0</v>
      </c>
      <c r="E357" s="31">
        <v>0</v>
      </c>
      <c r="F357" s="83">
        <v>500</v>
      </c>
    </row>
    <row r="358" spans="1:6">
      <c r="A358" s="29" t="s">
        <v>572</v>
      </c>
      <c r="B358" s="103" t="s">
        <v>573</v>
      </c>
      <c r="C358" s="84">
        <v>281.60000000000002</v>
      </c>
      <c r="D358" s="80">
        <v>194.6</v>
      </c>
      <c r="E358" s="31">
        <v>298.14999999999998</v>
      </c>
      <c r="F358" s="83">
        <v>300</v>
      </c>
    </row>
    <row r="359" spans="1:6" customFormat="1" ht="15">
      <c r="A359" s="37"/>
      <c r="B359" s="37"/>
      <c r="C359" s="38"/>
      <c r="D359" s="64"/>
      <c r="E359" s="58"/>
      <c r="F359" s="85"/>
    </row>
    <row r="360" spans="1:6" s="2" customFormat="1" ht="13.5" thickBot="1">
      <c r="A360" s="25" t="s">
        <v>0</v>
      </c>
      <c r="B360" s="25" t="s">
        <v>574</v>
      </c>
      <c r="C360" s="56">
        <f>SUM(C353:C359)</f>
        <v>1042.8200000000002</v>
      </c>
      <c r="D360" s="134">
        <f>SUM(D353:D359)</f>
        <v>852.85</v>
      </c>
      <c r="E360" s="56">
        <f>SUM(E353:E359)</f>
        <v>332.41999999999996</v>
      </c>
      <c r="F360" s="185">
        <f>SUM(F353:F359)</f>
        <v>1900</v>
      </c>
    </row>
    <row r="361" spans="1:6" ht="13.5" thickTop="1">
      <c r="A361" s="43" t="s">
        <v>0</v>
      </c>
      <c r="B361" s="23"/>
      <c r="C361" s="23"/>
      <c r="D361" s="70"/>
      <c r="E361" s="41"/>
      <c r="F361" s="85"/>
    </row>
    <row r="362" spans="1:6">
      <c r="A362" s="29" t="s">
        <v>575</v>
      </c>
      <c r="B362" s="103" t="s">
        <v>576</v>
      </c>
      <c r="C362" s="84">
        <v>0</v>
      </c>
      <c r="D362" s="80">
        <v>0</v>
      </c>
      <c r="E362" s="31">
        <v>0</v>
      </c>
      <c r="F362" s="83">
        <v>300</v>
      </c>
    </row>
    <row r="363" spans="1:6">
      <c r="A363" s="29" t="s">
        <v>577</v>
      </c>
      <c r="B363" s="103" t="s">
        <v>578</v>
      </c>
      <c r="C363" s="84">
        <v>0</v>
      </c>
      <c r="D363" s="80">
        <v>0</v>
      </c>
      <c r="E363" s="31">
        <v>0</v>
      </c>
      <c r="F363" s="83">
        <v>0</v>
      </c>
    </row>
    <row r="364" spans="1:6">
      <c r="A364" s="29" t="s">
        <v>579</v>
      </c>
      <c r="B364" s="103" t="s">
        <v>580</v>
      </c>
      <c r="C364" s="84">
        <v>281.60000000000002</v>
      </c>
      <c r="D364" s="80">
        <v>194.6</v>
      </c>
      <c r="E364" s="31">
        <v>298.14999999999998</v>
      </c>
      <c r="F364" s="83">
        <v>300</v>
      </c>
    </row>
    <row r="365" spans="1:6" customFormat="1" ht="15">
      <c r="A365" s="37"/>
      <c r="B365" s="37"/>
      <c r="C365" s="38"/>
      <c r="D365" s="64"/>
      <c r="E365" s="58"/>
      <c r="F365" s="85"/>
    </row>
    <row r="366" spans="1:6" s="2" customFormat="1" ht="13.5" thickBot="1">
      <c r="A366" s="25" t="s">
        <v>0</v>
      </c>
      <c r="B366" s="25" t="s">
        <v>581</v>
      </c>
      <c r="C366" s="56">
        <f>SUM(C361:C365)</f>
        <v>281.60000000000002</v>
      </c>
      <c r="D366" s="134">
        <f>SUM(D361:D365)</f>
        <v>194.6</v>
      </c>
      <c r="E366" s="134">
        <f>SUM(E361:E365)</f>
        <v>298.14999999999998</v>
      </c>
      <c r="F366" s="189">
        <f>SUM(F361:F365)</f>
        <v>600</v>
      </c>
    </row>
    <row r="367" spans="1:6" ht="13.5" thickTop="1">
      <c r="A367" s="43" t="s">
        <v>0</v>
      </c>
      <c r="B367" s="23"/>
      <c r="C367" s="23"/>
      <c r="D367" s="70"/>
      <c r="E367" s="41"/>
      <c r="F367" s="85"/>
    </row>
    <row r="368" spans="1:6">
      <c r="A368" s="29" t="s">
        <v>582</v>
      </c>
      <c r="B368" s="103" t="s">
        <v>583</v>
      </c>
      <c r="C368" s="78">
        <v>5000</v>
      </c>
      <c r="D368" s="80">
        <v>5000</v>
      </c>
      <c r="E368" s="31">
        <v>5000</v>
      </c>
      <c r="F368" s="83">
        <v>5000</v>
      </c>
    </row>
    <row r="369" spans="1:6" customFormat="1" ht="15">
      <c r="A369" s="37"/>
      <c r="B369" s="37"/>
      <c r="C369" s="38"/>
      <c r="D369" s="64"/>
      <c r="E369" s="58"/>
      <c r="F369" s="85"/>
    </row>
    <row r="370" spans="1:6" s="2" customFormat="1" ht="13.5" thickBot="1">
      <c r="A370" s="25" t="s">
        <v>0</v>
      </c>
      <c r="B370" s="25" t="s">
        <v>584</v>
      </c>
      <c r="C370" s="56">
        <f>SUM(C367:C369)</f>
        <v>5000</v>
      </c>
      <c r="D370" s="134">
        <f>SUM(D367:D369)</f>
        <v>5000</v>
      </c>
      <c r="E370" s="56">
        <f>SUM(E367:E369)</f>
        <v>5000</v>
      </c>
      <c r="F370" s="185">
        <f>SUM(F367:F369)</f>
        <v>5000</v>
      </c>
    </row>
    <row r="371" spans="1:6" ht="13.5" thickTop="1">
      <c r="A371" s="43" t="s">
        <v>0</v>
      </c>
      <c r="B371" s="23"/>
      <c r="C371" s="49"/>
      <c r="D371" s="76"/>
      <c r="E371" s="41"/>
      <c r="F371" s="85"/>
    </row>
    <row r="372" spans="1:6">
      <c r="A372" s="29" t="s">
        <v>585</v>
      </c>
      <c r="B372" s="103" t="s">
        <v>768</v>
      </c>
      <c r="C372" s="84">
        <v>0</v>
      </c>
      <c r="D372" s="80">
        <v>1291.94</v>
      </c>
      <c r="E372" s="31">
        <v>0</v>
      </c>
      <c r="F372" s="83">
        <v>0</v>
      </c>
    </row>
    <row r="373" spans="1:6">
      <c r="A373" s="29" t="s">
        <v>586</v>
      </c>
      <c r="B373" s="103" t="s">
        <v>587</v>
      </c>
      <c r="C373" s="84">
        <v>0</v>
      </c>
      <c r="D373" s="80">
        <v>0</v>
      </c>
      <c r="E373" s="31">
        <v>0</v>
      </c>
      <c r="F373" s="83">
        <v>1300</v>
      </c>
    </row>
    <row r="374" spans="1:6">
      <c r="A374" s="29" t="s">
        <v>588</v>
      </c>
      <c r="B374" s="103" t="s">
        <v>589</v>
      </c>
      <c r="C374" s="84">
        <v>0</v>
      </c>
      <c r="D374" s="80">
        <v>0</v>
      </c>
      <c r="E374" s="31">
        <v>1029</v>
      </c>
      <c r="F374" s="83">
        <v>0</v>
      </c>
    </row>
    <row r="375" spans="1:6">
      <c r="A375" s="29" t="s">
        <v>590</v>
      </c>
      <c r="B375" s="103" t="s">
        <v>591</v>
      </c>
      <c r="C375" s="84">
        <v>0</v>
      </c>
      <c r="D375" s="80">
        <v>0</v>
      </c>
      <c r="E375" s="31">
        <v>1029</v>
      </c>
      <c r="F375" s="83">
        <v>0</v>
      </c>
    </row>
    <row r="376" spans="1:6">
      <c r="A376" s="29" t="s">
        <v>592</v>
      </c>
      <c r="B376" s="103" t="s">
        <v>593</v>
      </c>
      <c r="C376" s="84">
        <v>0</v>
      </c>
      <c r="D376" s="80">
        <v>0</v>
      </c>
      <c r="E376" s="80">
        <v>0</v>
      </c>
      <c r="F376" s="100">
        <v>0</v>
      </c>
    </row>
    <row r="377" spans="1:6">
      <c r="A377" s="29" t="s">
        <v>594</v>
      </c>
      <c r="B377" s="103" t="s">
        <v>595</v>
      </c>
      <c r="C377" s="84">
        <v>431.45</v>
      </c>
      <c r="D377" s="80">
        <v>0</v>
      </c>
      <c r="E377" s="80">
        <v>3571.82</v>
      </c>
      <c r="F377" s="100">
        <v>0</v>
      </c>
    </row>
    <row r="378" spans="1:6">
      <c r="A378" s="29" t="s">
        <v>596</v>
      </c>
      <c r="B378" s="103" t="s">
        <v>597</v>
      </c>
      <c r="C378" s="84">
        <v>0</v>
      </c>
      <c r="D378" s="80">
        <v>46886.95</v>
      </c>
      <c r="E378" s="31">
        <v>0</v>
      </c>
      <c r="F378" s="83">
        <v>4800</v>
      </c>
    </row>
    <row r="379" spans="1:6">
      <c r="A379" s="29" t="s">
        <v>598</v>
      </c>
      <c r="B379" s="103" t="s">
        <v>599</v>
      </c>
      <c r="C379" s="84">
        <v>219</v>
      </c>
      <c r="D379" s="80">
        <v>6121.1</v>
      </c>
      <c r="E379" s="31">
        <v>1701.06</v>
      </c>
      <c r="F379" s="83">
        <v>3000</v>
      </c>
    </row>
    <row r="380" spans="1:6">
      <c r="A380" s="29" t="s">
        <v>600</v>
      </c>
      <c r="B380" s="103" t="s">
        <v>601</v>
      </c>
      <c r="C380" s="84">
        <v>1828.1</v>
      </c>
      <c r="D380" s="80">
        <v>154.81</v>
      </c>
      <c r="E380" s="31">
        <v>1000</v>
      </c>
      <c r="F380" s="83">
        <v>20000</v>
      </c>
    </row>
    <row r="381" spans="1:6">
      <c r="A381" s="29" t="s">
        <v>602</v>
      </c>
      <c r="B381" s="103" t="s">
        <v>603</v>
      </c>
      <c r="C381" s="84">
        <v>1769</v>
      </c>
      <c r="D381" s="80">
        <v>3019</v>
      </c>
      <c r="E381" s="31">
        <v>1250</v>
      </c>
      <c r="F381" s="83"/>
    </row>
    <row r="382" spans="1:6">
      <c r="A382" s="79" t="s">
        <v>604</v>
      </c>
      <c r="B382" s="107" t="s">
        <v>605</v>
      </c>
      <c r="C382" s="84">
        <v>6515.61</v>
      </c>
      <c r="D382" s="80">
        <v>5309.67</v>
      </c>
      <c r="E382" s="80">
        <v>0</v>
      </c>
      <c r="F382" s="186"/>
    </row>
    <row r="383" spans="1:6">
      <c r="A383" s="29" t="s">
        <v>606</v>
      </c>
      <c r="B383" s="103" t="s">
        <v>607</v>
      </c>
      <c r="C383" s="84">
        <v>0</v>
      </c>
      <c r="D383" s="80">
        <v>1029</v>
      </c>
      <c r="E383" s="31">
        <v>0</v>
      </c>
      <c r="F383" s="83"/>
    </row>
    <row r="384" spans="1:6">
      <c r="A384" s="79" t="s">
        <v>608</v>
      </c>
      <c r="B384" s="107" t="s">
        <v>609</v>
      </c>
      <c r="C384" s="84">
        <v>600</v>
      </c>
      <c r="D384" s="80">
        <v>6133</v>
      </c>
      <c r="E384" s="80">
        <v>4400</v>
      </c>
      <c r="F384" s="100">
        <v>12500</v>
      </c>
    </row>
    <row r="385" spans="1:6">
      <c r="A385" s="29" t="s">
        <v>610</v>
      </c>
      <c r="B385" s="103" t="s">
        <v>611</v>
      </c>
      <c r="C385" s="84">
        <v>0</v>
      </c>
      <c r="D385" s="80">
        <v>1500</v>
      </c>
      <c r="E385" s="80">
        <v>1500</v>
      </c>
      <c r="F385" s="100">
        <v>0</v>
      </c>
    </row>
    <row r="386" spans="1:6">
      <c r="A386" s="29" t="s">
        <v>612</v>
      </c>
      <c r="B386" s="103" t="s">
        <v>613</v>
      </c>
      <c r="C386" s="84">
        <v>0</v>
      </c>
      <c r="D386" s="80">
        <v>952</v>
      </c>
      <c r="E386" s="80">
        <v>0</v>
      </c>
      <c r="F386" s="100">
        <v>750</v>
      </c>
    </row>
    <row r="387" spans="1:6">
      <c r="A387" s="29" t="s">
        <v>1042</v>
      </c>
      <c r="B387" s="103" t="s">
        <v>1043</v>
      </c>
      <c r="C387" s="84"/>
      <c r="D387" s="80"/>
      <c r="E387" s="80"/>
      <c r="F387" s="100">
        <v>100000</v>
      </c>
    </row>
    <row r="388" spans="1:6" customFormat="1" ht="15">
      <c r="A388" s="37"/>
      <c r="B388" s="37"/>
      <c r="C388" s="38"/>
      <c r="D388" s="64"/>
      <c r="E388" s="58"/>
      <c r="F388" s="85"/>
    </row>
    <row r="389" spans="1:6" s="2" customFormat="1" ht="13.5" thickBot="1">
      <c r="A389" s="25" t="s">
        <v>0</v>
      </c>
      <c r="B389" s="25" t="s">
        <v>614</v>
      </c>
      <c r="C389" s="56">
        <f>SUM(C371:C388)</f>
        <v>11363.16</v>
      </c>
      <c r="D389" s="134">
        <f>SUM(D371:D388)</f>
        <v>72397.47</v>
      </c>
      <c r="E389" s="56">
        <f>SUM(E371:E388)</f>
        <v>15480.88</v>
      </c>
      <c r="F389" s="185">
        <f>SUM(F371:F388)</f>
        <v>142350</v>
      </c>
    </row>
    <row r="390" spans="1:6" customFormat="1" ht="15.75" thickTop="1">
      <c r="A390" s="37"/>
      <c r="B390" s="37"/>
      <c r="C390" s="91"/>
      <c r="D390" s="92"/>
      <c r="E390" s="58"/>
      <c r="F390" s="85"/>
    </row>
    <row r="391" spans="1:6" s="2" customFormat="1" ht="13.5" thickBot="1">
      <c r="A391" s="25" t="s">
        <v>0</v>
      </c>
      <c r="B391" s="25" t="s">
        <v>615</v>
      </c>
      <c r="C391" s="93">
        <f>C128+C140+C156+C165+C178+C196+C213+C229+C252+C260+C267+C284+C289+C305+C317+C334+C352+C360+C366+C370+C389</f>
        <v>490383.03999999986</v>
      </c>
      <c r="D391" s="94">
        <f>D128+D140+D156+D165+D178+D196+D213+D229+D252+D260+D267+D284+D289+D305+D317+D334+D352+D360+D366+D370+D389</f>
        <v>569316.22</v>
      </c>
      <c r="E391" s="93">
        <f>E128+E140+E156+E165+E178+E196+E213+E229+E252+E260+E267+E284+E289+E305+E317+E334+E352+E360+E366+E370+E389</f>
        <v>350227.48000000004</v>
      </c>
      <c r="F391" s="190">
        <f>F128+F140+F156+F165+F178+F196+F213+F229+F252+F260+F267+F284+F289+F305+F317+F334+F352+F360+F366+F370+F389</f>
        <v>647380</v>
      </c>
    </row>
    <row r="392" spans="1:6" ht="13.5" thickTop="1">
      <c r="A392" s="43" t="s">
        <v>0</v>
      </c>
      <c r="B392" s="23"/>
      <c r="C392" s="23"/>
      <c r="D392" s="70"/>
      <c r="E392" s="41"/>
      <c r="F392" s="85"/>
    </row>
    <row r="393" spans="1:6">
      <c r="A393" s="43" t="s">
        <v>0</v>
      </c>
      <c r="B393" s="23" t="s">
        <v>937</v>
      </c>
      <c r="C393" s="57">
        <v>497671.19</v>
      </c>
      <c r="D393" s="95">
        <f>C396</f>
        <v>553624.31000000029</v>
      </c>
      <c r="E393" s="57">
        <f>D396</f>
        <v>589770.40000000014</v>
      </c>
      <c r="F393" s="191">
        <f>E396</f>
        <v>472363.93000000011</v>
      </c>
    </row>
    <row r="394" spans="1:6">
      <c r="A394" s="43" t="s">
        <v>0</v>
      </c>
      <c r="B394" s="43" t="s">
        <v>1</v>
      </c>
      <c r="C394" s="96">
        <f>C79</f>
        <v>546336.16000000015</v>
      </c>
      <c r="D394" s="97">
        <f>D79</f>
        <v>605462.30999999982</v>
      </c>
      <c r="E394" s="96">
        <f>E79</f>
        <v>232821.01</v>
      </c>
      <c r="F394" s="192">
        <f>F79</f>
        <v>600293</v>
      </c>
    </row>
    <row r="395" spans="1:6">
      <c r="A395" s="43" t="s">
        <v>0</v>
      </c>
      <c r="B395" s="43" t="s">
        <v>137</v>
      </c>
      <c r="C395" s="98">
        <f>C391</f>
        <v>490383.03999999986</v>
      </c>
      <c r="D395" s="99">
        <f>D391</f>
        <v>569316.22</v>
      </c>
      <c r="E395" s="98">
        <f>E391</f>
        <v>350227.48000000004</v>
      </c>
      <c r="F395" s="193">
        <f>F391</f>
        <v>647380</v>
      </c>
    </row>
    <row r="396" spans="1:6" s="2" customFormat="1" ht="13.5" thickBot="1">
      <c r="A396" s="25" t="s">
        <v>0</v>
      </c>
      <c r="B396" s="105" t="s">
        <v>616</v>
      </c>
      <c r="C396" s="93">
        <f>C393+C394-C395</f>
        <v>553624.31000000029</v>
      </c>
      <c r="D396" s="94">
        <f>D393+D394-D395</f>
        <v>589770.40000000014</v>
      </c>
      <c r="E396" s="93">
        <f>E393+E394-E395</f>
        <v>472363.93000000011</v>
      </c>
      <c r="F396" s="190">
        <f>F393+F394-F395</f>
        <v>425276.93000000017</v>
      </c>
    </row>
    <row r="397" spans="1:6" customFormat="1" ht="13.9" customHeight="1" thickTop="1">
      <c r="A397" s="37"/>
      <c r="B397" s="37"/>
      <c r="C397" s="23"/>
      <c r="D397" s="19"/>
      <c r="E397" s="58"/>
      <c r="F397" s="194"/>
    </row>
    <row r="398" spans="1:6">
      <c r="D398" s="19"/>
      <c r="E398" s="1"/>
    </row>
    <row r="399" spans="1:6">
      <c r="D399" s="19"/>
      <c r="E399" s="14"/>
      <c r="F399" s="196"/>
    </row>
    <row r="400" spans="1:6">
      <c r="D400" s="19"/>
    </row>
    <row r="401" spans="1:4">
      <c r="D401" s="19"/>
    </row>
    <row r="402" spans="1:4">
      <c r="D402" s="19"/>
    </row>
    <row r="403" spans="1:4">
      <c r="D403" s="19"/>
    </row>
    <row r="404" spans="1:4">
      <c r="D404" s="19"/>
    </row>
    <row r="405" spans="1:4">
      <c r="D405" s="19"/>
    </row>
    <row r="406" spans="1:4">
      <c r="D406" s="19"/>
    </row>
    <row r="407" spans="1:4">
      <c r="D407" s="19"/>
    </row>
    <row r="408" spans="1:4">
      <c r="D408" s="19"/>
    </row>
    <row r="409" spans="1:4">
      <c r="D409" s="19"/>
    </row>
    <row r="410" spans="1:4">
      <c r="D410" s="19"/>
    </row>
    <row r="411" spans="1:4">
      <c r="D411" s="19"/>
    </row>
    <row r="412" spans="1:4">
      <c r="A412" s="11"/>
      <c r="B412" s="11"/>
      <c r="D412" s="19"/>
    </row>
    <row r="413" spans="1:4">
      <c r="A413" s="11"/>
      <c r="B413" s="11"/>
      <c r="D413" s="19"/>
    </row>
    <row r="414" spans="1:4">
      <c r="A414" s="11"/>
      <c r="D414" s="19"/>
    </row>
    <row r="415" spans="1:4">
      <c r="A415" s="11"/>
      <c r="D415" s="19"/>
    </row>
    <row r="416" spans="1:4">
      <c r="D416" s="19"/>
    </row>
    <row r="417" spans="4:4">
      <c r="D417" s="19"/>
    </row>
    <row r="418" spans="4:4">
      <c r="D418" s="19"/>
    </row>
    <row r="419" spans="4:4">
      <c r="D419" s="19"/>
    </row>
    <row r="420" spans="4:4">
      <c r="D420" s="19"/>
    </row>
    <row r="421" spans="4:4">
      <c r="D421" s="19"/>
    </row>
    <row r="422" spans="4:4">
      <c r="D422" s="19"/>
    </row>
    <row r="423" spans="4:4">
      <c r="D423" s="19"/>
    </row>
    <row r="424" spans="4:4">
      <c r="D424" s="19"/>
    </row>
    <row r="425" spans="4:4">
      <c r="D425" s="19"/>
    </row>
    <row r="426" spans="4:4">
      <c r="D426" s="19"/>
    </row>
    <row r="427" spans="4:4">
      <c r="D427" s="19"/>
    </row>
    <row r="428" spans="4:4">
      <c r="D428" s="19"/>
    </row>
    <row r="429" spans="4:4">
      <c r="D429" s="19"/>
    </row>
    <row r="430" spans="4:4">
      <c r="D430" s="19"/>
    </row>
    <row r="431" spans="4:4">
      <c r="D431" s="19"/>
    </row>
    <row r="432" spans="4:4">
      <c r="D432" s="19"/>
    </row>
    <row r="433" spans="4:4">
      <c r="D433" s="19"/>
    </row>
    <row r="434" spans="4:4">
      <c r="D434" s="19"/>
    </row>
    <row r="435" spans="4:4">
      <c r="D435" s="19"/>
    </row>
    <row r="436" spans="4:4">
      <c r="D436" s="19"/>
    </row>
    <row r="437" spans="4:4">
      <c r="D437" s="19"/>
    </row>
    <row r="438" spans="4:4">
      <c r="D438" s="19"/>
    </row>
    <row r="439" spans="4:4">
      <c r="D439" s="19"/>
    </row>
    <row r="440" spans="4:4">
      <c r="D440" s="19"/>
    </row>
    <row r="441" spans="4:4">
      <c r="D441" s="19"/>
    </row>
    <row r="442" spans="4:4">
      <c r="D442" s="19"/>
    </row>
    <row r="443" spans="4:4">
      <c r="D443" s="19"/>
    </row>
    <row r="444" spans="4:4">
      <c r="D444" s="19"/>
    </row>
    <row r="445" spans="4:4">
      <c r="D445" s="19"/>
    </row>
    <row r="446" spans="4:4">
      <c r="D446" s="19"/>
    </row>
    <row r="447" spans="4:4">
      <c r="D447" s="19"/>
    </row>
    <row r="448" spans="4:4">
      <c r="D448" s="19"/>
    </row>
    <row r="449" spans="4:4">
      <c r="D449" s="19"/>
    </row>
    <row r="450" spans="4:4">
      <c r="D450" s="19"/>
    </row>
    <row r="451" spans="4:4">
      <c r="D451" s="19"/>
    </row>
    <row r="452" spans="4:4">
      <c r="D452" s="19"/>
    </row>
    <row r="453" spans="4:4">
      <c r="D453" s="19"/>
    </row>
    <row r="454" spans="4:4">
      <c r="D454" s="19"/>
    </row>
    <row r="455" spans="4:4">
      <c r="D455" s="19"/>
    </row>
    <row r="456" spans="4:4">
      <c r="D456" s="19"/>
    </row>
    <row r="457" spans="4:4">
      <c r="D457" s="19"/>
    </row>
    <row r="458" spans="4:4">
      <c r="D458" s="19"/>
    </row>
    <row r="459" spans="4:4">
      <c r="D459" s="19"/>
    </row>
    <row r="460" spans="4:4">
      <c r="D460" s="19"/>
    </row>
    <row r="461" spans="4:4">
      <c r="D461" s="19"/>
    </row>
    <row r="462" spans="4:4">
      <c r="D462" s="19"/>
    </row>
    <row r="463" spans="4:4">
      <c r="D463" s="19"/>
    </row>
    <row r="464" spans="4:4">
      <c r="D464" s="19"/>
    </row>
    <row r="465" spans="4:4">
      <c r="D465" s="19"/>
    </row>
    <row r="466" spans="4:4">
      <c r="D466" s="19"/>
    </row>
    <row r="467" spans="4:4">
      <c r="D467" s="19"/>
    </row>
    <row r="468" spans="4:4">
      <c r="D468" s="19"/>
    </row>
    <row r="469" spans="4:4">
      <c r="D469" s="19"/>
    </row>
    <row r="470" spans="4:4">
      <c r="D470" s="19"/>
    </row>
    <row r="471" spans="4:4">
      <c r="D471" s="19"/>
    </row>
    <row r="472" spans="4:4">
      <c r="D472" s="19"/>
    </row>
    <row r="473" spans="4:4">
      <c r="D473" s="19"/>
    </row>
    <row r="474" spans="4:4">
      <c r="D474" s="19"/>
    </row>
    <row r="475" spans="4:4">
      <c r="D475" s="19"/>
    </row>
    <row r="476" spans="4:4">
      <c r="D476" s="19"/>
    </row>
    <row r="477" spans="4:4">
      <c r="D477" s="19"/>
    </row>
    <row r="478" spans="4:4">
      <c r="D478" s="19"/>
    </row>
    <row r="479" spans="4:4">
      <c r="D479" s="19"/>
    </row>
    <row r="480" spans="4:4">
      <c r="D480" s="19"/>
    </row>
    <row r="481" spans="4:4">
      <c r="D481" s="19"/>
    </row>
    <row r="482" spans="4:4">
      <c r="D482" s="19"/>
    </row>
    <row r="483" spans="4:4">
      <c r="D483" s="19"/>
    </row>
    <row r="484" spans="4:4">
      <c r="D484" s="19"/>
    </row>
    <row r="485" spans="4:4">
      <c r="D485" s="19"/>
    </row>
    <row r="486" spans="4:4">
      <c r="D486" s="19"/>
    </row>
    <row r="487" spans="4:4">
      <c r="D487" s="19"/>
    </row>
    <row r="488" spans="4:4">
      <c r="D488" s="19"/>
    </row>
    <row r="489" spans="4:4">
      <c r="D489" s="19"/>
    </row>
    <row r="490" spans="4:4">
      <c r="D490" s="19"/>
    </row>
    <row r="491" spans="4:4">
      <c r="D491" s="19"/>
    </row>
    <row r="492" spans="4:4">
      <c r="D492" s="19"/>
    </row>
    <row r="493" spans="4:4">
      <c r="D493" s="19"/>
    </row>
    <row r="494" spans="4:4">
      <c r="D494" s="19"/>
    </row>
    <row r="495" spans="4:4">
      <c r="D495" s="19"/>
    </row>
    <row r="496" spans="4:4">
      <c r="D496" s="19"/>
    </row>
    <row r="497" spans="4:4">
      <c r="D497" s="19"/>
    </row>
    <row r="498" spans="4:4">
      <c r="D498" s="19"/>
    </row>
    <row r="499" spans="4:4">
      <c r="D499" s="19"/>
    </row>
    <row r="500" spans="4:4">
      <c r="D500" s="19"/>
    </row>
    <row r="501" spans="4:4">
      <c r="D501" s="19"/>
    </row>
    <row r="502" spans="4:4">
      <c r="D502" s="19"/>
    </row>
    <row r="503" spans="4:4">
      <c r="D503" s="19"/>
    </row>
    <row r="504" spans="4:4">
      <c r="D504" s="19"/>
    </row>
    <row r="505" spans="4:4">
      <c r="D505" s="19"/>
    </row>
    <row r="506" spans="4:4">
      <c r="D506" s="19"/>
    </row>
    <row r="507" spans="4:4">
      <c r="D507" s="19"/>
    </row>
    <row r="508" spans="4:4">
      <c r="D508" s="19"/>
    </row>
    <row r="509" spans="4:4">
      <c r="D509" s="19"/>
    </row>
    <row r="510" spans="4:4">
      <c r="D510" s="19"/>
    </row>
    <row r="511" spans="4:4">
      <c r="D511" s="19"/>
    </row>
    <row r="512" spans="4:4">
      <c r="D512" s="19"/>
    </row>
    <row r="513" spans="4:4">
      <c r="D513" s="19"/>
    </row>
    <row r="514" spans="4:4">
      <c r="D514" s="19"/>
    </row>
    <row r="515" spans="4:4">
      <c r="D515" s="19"/>
    </row>
    <row r="516" spans="4:4">
      <c r="D516" s="19"/>
    </row>
    <row r="517" spans="4:4">
      <c r="D517" s="19"/>
    </row>
    <row r="518" spans="4:4">
      <c r="D518" s="19"/>
    </row>
    <row r="519" spans="4:4">
      <c r="D519" s="19"/>
    </row>
    <row r="520" spans="4:4">
      <c r="D520" s="19"/>
    </row>
    <row r="521" spans="4:4">
      <c r="D521" s="19"/>
    </row>
    <row r="522" spans="4:4">
      <c r="D522" s="19"/>
    </row>
    <row r="523" spans="4:4">
      <c r="D523" s="19"/>
    </row>
    <row r="524" spans="4:4">
      <c r="D524" s="19"/>
    </row>
    <row r="525" spans="4:4">
      <c r="D525" s="19"/>
    </row>
    <row r="526" spans="4:4">
      <c r="D526" s="19"/>
    </row>
    <row r="527" spans="4:4">
      <c r="D527" s="19"/>
    </row>
    <row r="528" spans="4:4">
      <c r="D528" s="19"/>
    </row>
    <row r="529" spans="4:4">
      <c r="D529" s="19"/>
    </row>
    <row r="530" spans="4:4">
      <c r="D530" s="19"/>
    </row>
    <row r="531" spans="4:4">
      <c r="D531" s="19"/>
    </row>
    <row r="532" spans="4:4">
      <c r="D532" s="19"/>
    </row>
    <row r="533" spans="4:4">
      <c r="D533" s="19"/>
    </row>
    <row r="534" spans="4:4">
      <c r="D534" s="19"/>
    </row>
    <row r="535" spans="4:4">
      <c r="D535" s="19"/>
    </row>
    <row r="536" spans="4:4">
      <c r="D536" s="19"/>
    </row>
    <row r="537" spans="4:4">
      <c r="D537" s="19"/>
    </row>
    <row r="538" spans="4:4">
      <c r="D538" s="19"/>
    </row>
    <row r="539" spans="4:4">
      <c r="D539" s="19"/>
    </row>
    <row r="540" spans="4:4">
      <c r="D540" s="19"/>
    </row>
    <row r="541" spans="4:4">
      <c r="D541" s="19"/>
    </row>
    <row r="542" spans="4:4">
      <c r="D542" s="19"/>
    </row>
    <row r="543" spans="4:4">
      <c r="D543" s="19"/>
    </row>
    <row r="544" spans="4:4">
      <c r="D544" s="19"/>
    </row>
    <row r="545" spans="4:4">
      <c r="D545" s="19"/>
    </row>
    <row r="546" spans="4:4">
      <c r="D546" s="19"/>
    </row>
    <row r="547" spans="4:4">
      <c r="D547" s="19"/>
    </row>
    <row r="548" spans="4:4">
      <c r="D548" s="19"/>
    </row>
    <row r="549" spans="4:4">
      <c r="D549" s="19"/>
    </row>
    <row r="550" spans="4:4">
      <c r="D550" s="19"/>
    </row>
    <row r="551" spans="4:4">
      <c r="D551" s="19"/>
    </row>
    <row r="552" spans="4:4">
      <c r="D552" s="19"/>
    </row>
    <row r="553" spans="4:4">
      <c r="D553" s="19"/>
    </row>
    <row r="554" spans="4:4">
      <c r="D554" s="19"/>
    </row>
    <row r="555" spans="4:4">
      <c r="D555" s="19"/>
    </row>
    <row r="556" spans="4:4">
      <c r="D556" s="19"/>
    </row>
    <row r="557" spans="4:4">
      <c r="D557" s="19"/>
    </row>
    <row r="558" spans="4:4">
      <c r="D558" s="19"/>
    </row>
    <row r="559" spans="4:4">
      <c r="D559" s="19"/>
    </row>
    <row r="560" spans="4:4">
      <c r="D560" s="19"/>
    </row>
    <row r="561" spans="4:4">
      <c r="D561" s="19"/>
    </row>
    <row r="562" spans="4:4">
      <c r="D562" s="19"/>
    </row>
    <row r="563" spans="4:4">
      <c r="D563" s="19"/>
    </row>
    <row r="564" spans="4:4">
      <c r="D564" s="19"/>
    </row>
    <row r="565" spans="4:4">
      <c r="D565" s="19"/>
    </row>
    <row r="566" spans="4:4">
      <c r="D566" s="19"/>
    </row>
    <row r="567" spans="4:4">
      <c r="D567" s="19"/>
    </row>
    <row r="568" spans="4:4">
      <c r="D568" s="19"/>
    </row>
    <row r="569" spans="4:4">
      <c r="D569" s="19"/>
    </row>
    <row r="570" spans="4:4">
      <c r="D570" s="19"/>
    </row>
    <row r="571" spans="4:4">
      <c r="D571" s="19"/>
    </row>
    <row r="572" spans="4:4">
      <c r="D572" s="19"/>
    </row>
    <row r="573" spans="4:4">
      <c r="D573" s="19"/>
    </row>
    <row r="574" spans="4:4">
      <c r="D574" s="19"/>
    </row>
    <row r="575" spans="4:4">
      <c r="D575" s="19"/>
    </row>
    <row r="576" spans="4:4">
      <c r="D576" s="19"/>
    </row>
    <row r="577" spans="4:4">
      <c r="D577" s="19"/>
    </row>
    <row r="578" spans="4:4">
      <c r="D578" s="19"/>
    </row>
    <row r="579" spans="4:4">
      <c r="D579" s="19"/>
    </row>
    <row r="580" spans="4:4">
      <c r="D580" s="19"/>
    </row>
    <row r="581" spans="4:4">
      <c r="D581" s="19"/>
    </row>
    <row r="582" spans="4:4">
      <c r="D582" s="19"/>
    </row>
    <row r="583" spans="4:4">
      <c r="D583" s="19"/>
    </row>
    <row r="584" spans="4:4">
      <c r="D584" s="19"/>
    </row>
    <row r="585" spans="4:4">
      <c r="D585" s="19"/>
    </row>
    <row r="586" spans="4:4">
      <c r="D586" s="19"/>
    </row>
    <row r="587" spans="4:4">
      <c r="D587" s="19"/>
    </row>
    <row r="588" spans="4:4">
      <c r="D588" s="19"/>
    </row>
    <row r="589" spans="4:4">
      <c r="D589" s="19"/>
    </row>
    <row r="590" spans="4:4">
      <c r="D590" s="19"/>
    </row>
    <row r="591" spans="4:4">
      <c r="D591" s="19"/>
    </row>
    <row r="592" spans="4:4">
      <c r="D592" s="19"/>
    </row>
    <row r="593" spans="4:4">
      <c r="D593" s="19"/>
    </row>
    <row r="594" spans="4:4">
      <c r="D594" s="19"/>
    </row>
    <row r="595" spans="4:4">
      <c r="D595" s="19"/>
    </row>
    <row r="596" spans="4:4">
      <c r="D596" s="19"/>
    </row>
    <row r="597" spans="4:4">
      <c r="D597" s="19"/>
    </row>
    <row r="598" spans="4:4">
      <c r="D598" s="19"/>
    </row>
    <row r="599" spans="4:4">
      <c r="D599" s="19"/>
    </row>
    <row r="600" spans="4:4">
      <c r="D600" s="19"/>
    </row>
    <row r="601" spans="4:4">
      <c r="D601" s="19"/>
    </row>
    <row r="602" spans="4:4">
      <c r="D602" s="19"/>
    </row>
    <row r="603" spans="4:4">
      <c r="D603" s="19"/>
    </row>
    <row r="604" spans="4:4">
      <c r="D604" s="19"/>
    </row>
    <row r="605" spans="4:4">
      <c r="D605" s="19"/>
    </row>
    <row r="606" spans="4:4">
      <c r="D606" s="19"/>
    </row>
    <row r="607" spans="4:4">
      <c r="D607" s="19"/>
    </row>
    <row r="608" spans="4:4">
      <c r="D608" s="19"/>
    </row>
    <row r="609" spans="4:4">
      <c r="D609" s="19"/>
    </row>
    <row r="610" spans="4:4">
      <c r="D610" s="19"/>
    </row>
    <row r="611" spans="4:4">
      <c r="D611" s="19"/>
    </row>
    <row r="612" spans="4:4">
      <c r="D612" s="19"/>
    </row>
    <row r="613" spans="4:4">
      <c r="D613" s="19"/>
    </row>
    <row r="614" spans="4:4">
      <c r="D614" s="19"/>
    </row>
    <row r="615" spans="4:4">
      <c r="D615" s="19"/>
    </row>
    <row r="616" spans="4:4">
      <c r="D616" s="19"/>
    </row>
    <row r="617" spans="4:4">
      <c r="D617" s="19"/>
    </row>
    <row r="618" spans="4:4">
      <c r="D618" s="19"/>
    </row>
    <row r="619" spans="4:4">
      <c r="D619" s="19"/>
    </row>
    <row r="620" spans="4:4">
      <c r="D620" s="19"/>
    </row>
    <row r="621" spans="4:4">
      <c r="D621" s="19"/>
    </row>
    <row r="622" spans="4:4">
      <c r="D622" s="19"/>
    </row>
    <row r="623" spans="4:4">
      <c r="D623" s="19"/>
    </row>
    <row r="624" spans="4:4">
      <c r="D624" s="19"/>
    </row>
    <row r="625" spans="4:4">
      <c r="D625" s="19"/>
    </row>
    <row r="626" spans="4:4">
      <c r="D626" s="19"/>
    </row>
    <row r="627" spans="4:4">
      <c r="D627" s="19"/>
    </row>
    <row r="628" spans="4:4">
      <c r="D628" s="19"/>
    </row>
    <row r="629" spans="4:4">
      <c r="D629" s="19"/>
    </row>
    <row r="630" spans="4:4">
      <c r="D630" s="19"/>
    </row>
    <row r="631" spans="4:4">
      <c r="D631" s="19"/>
    </row>
    <row r="632" spans="4:4">
      <c r="D632" s="19"/>
    </row>
    <row r="633" spans="4:4">
      <c r="D633" s="19"/>
    </row>
    <row r="634" spans="4:4">
      <c r="D634" s="19"/>
    </row>
    <row r="635" spans="4:4">
      <c r="D635" s="19"/>
    </row>
    <row r="636" spans="4:4">
      <c r="D636" s="19"/>
    </row>
    <row r="637" spans="4:4">
      <c r="D637" s="19"/>
    </row>
    <row r="638" spans="4:4">
      <c r="D638" s="19"/>
    </row>
    <row r="639" spans="4:4">
      <c r="D639" s="19"/>
    </row>
    <row r="640" spans="4:4">
      <c r="D640" s="19"/>
    </row>
    <row r="641" spans="4:4">
      <c r="D641" s="19"/>
    </row>
    <row r="642" spans="4:4">
      <c r="D642" s="19"/>
    </row>
    <row r="643" spans="4:4">
      <c r="D643" s="19"/>
    </row>
    <row r="644" spans="4:4">
      <c r="D644" s="19"/>
    </row>
    <row r="645" spans="4:4">
      <c r="D645" s="19"/>
    </row>
    <row r="646" spans="4:4">
      <c r="D646" s="19"/>
    </row>
    <row r="647" spans="4:4">
      <c r="D647" s="19"/>
    </row>
    <row r="648" spans="4:4">
      <c r="D648" s="19"/>
    </row>
    <row r="649" spans="4:4">
      <c r="D649" s="19"/>
    </row>
    <row r="650" spans="4:4">
      <c r="D650" s="19"/>
    </row>
    <row r="651" spans="4:4">
      <c r="D651" s="19"/>
    </row>
    <row r="652" spans="4:4">
      <c r="D652" s="19"/>
    </row>
    <row r="653" spans="4:4">
      <c r="D653" s="19"/>
    </row>
    <row r="654" spans="4:4">
      <c r="D654" s="19"/>
    </row>
    <row r="655" spans="4:4">
      <c r="D655" s="19"/>
    </row>
    <row r="656" spans="4:4">
      <c r="D656" s="19"/>
    </row>
    <row r="657" spans="4:4">
      <c r="D657" s="19"/>
    </row>
    <row r="658" spans="4:4">
      <c r="D658" s="19"/>
    </row>
    <row r="659" spans="4:4">
      <c r="D659" s="19"/>
    </row>
    <row r="660" spans="4:4">
      <c r="D660" s="19"/>
    </row>
    <row r="661" spans="4:4">
      <c r="D661" s="19"/>
    </row>
    <row r="662" spans="4:4">
      <c r="D662" s="19"/>
    </row>
    <row r="663" spans="4:4">
      <c r="D663" s="19"/>
    </row>
    <row r="664" spans="4:4">
      <c r="D664" s="19"/>
    </row>
    <row r="665" spans="4:4">
      <c r="D665" s="19"/>
    </row>
    <row r="666" spans="4:4">
      <c r="D666" s="19"/>
    </row>
    <row r="667" spans="4:4">
      <c r="D667" s="19"/>
    </row>
    <row r="668" spans="4:4">
      <c r="D668" s="19"/>
    </row>
    <row r="669" spans="4:4">
      <c r="D669" s="19"/>
    </row>
    <row r="670" spans="4:4">
      <c r="D670" s="19"/>
    </row>
    <row r="671" spans="4:4">
      <c r="D671" s="19"/>
    </row>
    <row r="672" spans="4:4">
      <c r="D672" s="19"/>
    </row>
    <row r="673" spans="4:4">
      <c r="D673" s="19"/>
    </row>
    <row r="674" spans="4:4">
      <c r="D674" s="19"/>
    </row>
    <row r="675" spans="4:4">
      <c r="D675" s="19"/>
    </row>
    <row r="676" spans="4:4">
      <c r="D676" s="19"/>
    </row>
    <row r="677" spans="4:4">
      <c r="D677" s="19"/>
    </row>
    <row r="678" spans="4:4">
      <c r="D678" s="19"/>
    </row>
    <row r="679" spans="4:4">
      <c r="D679" s="19"/>
    </row>
    <row r="680" spans="4:4">
      <c r="D680" s="19"/>
    </row>
    <row r="681" spans="4:4">
      <c r="D681" s="19"/>
    </row>
    <row r="682" spans="4:4">
      <c r="D682" s="19"/>
    </row>
    <row r="683" spans="4:4">
      <c r="D683" s="19"/>
    </row>
    <row r="684" spans="4:4">
      <c r="D684" s="19"/>
    </row>
    <row r="685" spans="4:4">
      <c r="D685" s="19"/>
    </row>
    <row r="686" spans="4:4">
      <c r="D686" s="19"/>
    </row>
    <row r="687" spans="4:4">
      <c r="D687" s="19"/>
    </row>
    <row r="688" spans="4:4">
      <c r="D688" s="19"/>
    </row>
    <row r="689" spans="4:4">
      <c r="D689" s="19"/>
    </row>
    <row r="690" spans="4:4">
      <c r="D690" s="19"/>
    </row>
    <row r="691" spans="4:4">
      <c r="D691" s="19"/>
    </row>
    <row r="692" spans="4:4">
      <c r="D692" s="19"/>
    </row>
    <row r="693" spans="4:4">
      <c r="D693" s="19"/>
    </row>
    <row r="694" spans="4:4">
      <c r="D694" s="19"/>
    </row>
    <row r="695" spans="4:4">
      <c r="D695" s="19"/>
    </row>
    <row r="696" spans="4:4">
      <c r="D696" s="19"/>
    </row>
    <row r="697" spans="4:4">
      <c r="D697" s="19"/>
    </row>
    <row r="698" spans="4:4">
      <c r="D698" s="19"/>
    </row>
    <row r="699" spans="4:4">
      <c r="D699" s="19"/>
    </row>
    <row r="700" spans="4:4">
      <c r="D700" s="19"/>
    </row>
    <row r="701" spans="4:4">
      <c r="D701" s="19"/>
    </row>
    <row r="702" spans="4:4">
      <c r="D702" s="19"/>
    </row>
    <row r="703" spans="4:4">
      <c r="D703" s="19"/>
    </row>
    <row r="704" spans="4:4">
      <c r="D704" s="19"/>
    </row>
    <row r="705" spans="4:4">
      <c r="D705" s="19"/>
    </row>
    <row r="706" spans="4:4">
      <c r="D706" s="19"/>
    </row>
    <row r="707" spans="4:4">
      <c r="D707" s="19"/>
    </row>
    <row r="708" spans="4:4">
      <c r="D708" s="19"/>
    </row>
    <row r="709" spans="4:4">
      <c r="D709" s="19"/>
    </row>
    <row r="710" spans="4:4">
      <c r="D710" s="19"/>
    </row>
    <row r="711" spans="4:4">
      <c r="D711" s="19"/>
    </row>
    <row r="712" spans="4:4">
      <c r="D712" s="19"/>
    </row>
    <row r="713" spans="4:4">
      <c r="D713" s="19"/>
    </row>
    <row r="714" spans="4:4">
      <c r="D714" s="19"/>
    </row>
    <row r="715" spans="4:4">
      <c r="D715" s="19"/>
    </row>
    <row r="716" spans="4:4">
      <c r="D716" s="19"/>
    </row>
    <row r="717" spans="4:4">
      <c r="D717" s="19"/>
    </row>
    <row r="718" spans="4:4">
      <c r="D718" s="19"/>
    </row>
    <row r="719" spans="4:4">
      <c r="D719" s="19"/>
    </row>
    <row r="720" spans="4:4">
      <c r="D720" s="19"/>
    </row>
    <row r="721" spans="4:4">
      <c r="D721" s="19"/>
    </row>
    <row r="722" spans="4:4">
      <c r="D722" s="19"/>
    </row>
    <row r="723" spans="4:4">
      <c r="D723" s="19"/>
    </row>
    <row r="724" spans="4:4">
      <c r="D724" s="19"/>
    </row>
    <row r="725" spans="4:4">
      <c r="D725" s="19"/>
    </row>
    <row r="726" spans="4:4">
      <c r="D726" s="19"/>
    </row>
    <row r="727" spans="4:4">
      <c r="D727" s="19"/>
    </row>
    <row r="728" spans="4:4">
      <c r="D728" s="19"/>
    </row>
    <row r="729" spans="4:4">
      <c r="D729" s="19"/>
    </row>
    <row r="730" spans="4:4">
      <c r="D730" s="19"/>
    </row>
    <row r="731" spans="4:4">
      <c r="D731" s="19"/>
    </row>
    <row r="732" spans="4:4">
      <c r="D732" s="19"/>
    </row>
    <row r="733" spans="4:4">
      <c r="D733" s="19"/>
    </row>
    <row r="734" spans="4:4">
      <c r="D734" s="19"/>
    </row>
    <row r="735" spans="4:4">
      <c r="D735" s="19"/>
    </row>
    <row r="736" spans="4:4">
      <c r="D736" s="19"/>
    </row>
    <row r="737" spans="4:4">
      <c r="D737" s="19"/>
    </row>
    <row r="738" spans="4:4">
      <c r="D738" s="19"/>
    </row>
    <row r="739" spans="4:4">
      <c r="D739" s="19"/>
    </row>
    <row r="740" spans="4:4">
      <c r="D740" s="19"/>
    </row>
    <row r="741" spans="4:4">
      <c r="D741" s="19"/>
    </row>
    <row r="742" spans="4:4">
      <c r="D742" s="19"/>
    </row>
    <row r="743" spans="4:4">
      <c r="D743" s="19"/>
    </row>
    <row r="744" spans="4:4">
      <c r="D744" s="19"/>
    </row>
    <row r="745" spans="4:4">
      <c r="D745" s="19"/>
    </row>
    <row r="746" spans="4:4">
      <c r="D746" s="19"/>
    </row>
    <row r="747" spans="4:4">
      <c r="D747" s="19"/>
    </row>
    <row r="748" spans="4:4">
      <c r="D748" s="19"/>
    </row>
    <row r="749" spans="4:4">
      <c r="D749" s="19"/>
    </row>
    <row r="750" spans="4:4">
      <c r="D750" s="19"/>
    </row>
    <row r="751" spans="4:4">
      <c r="D751" s="19"/>
    </row>
    <row r="752" spans="4:4">
      <c r="D752" s="19"/>
    </row>
    <row r="753" spans="4:4">
      <c r="D753" s="19"/>
    </row>
    <row r="754" spans="4:4">
      <c r="D754" s="19"/>
    </row>
    <row r="755" spans="4:4">
      <c r="D755" s="19"/>
    </row>
    <row r="756" spans="4:4">
      <c r="D756" s="19"/>
    </row>
    <row r="757" spans="4:4">
      <c r="D757" s="19"/>
    </row>
    <row r="758" spans="4:4">
      <c r="D758" s="19"/>
    </row>
    <row r="759" spans="4:4">
      <c r="D759" s="19"/>
    </row>
    <row r="760" spans="4:4">
      <c r="D760" s="19"/>
    </row>
    <row r="761" spans="4:4">
      <c r="D761" s="19"/>
    </row>
    <row r="762" spans="4:4">
      <c r="D762" s="19"/>
    </row>
    <row r="763" spans="4:4">
      <c r="D763" s="19"/>
    </row>
    <row r="764" spans="4:4">
      <c r="D764" s="19"/>
    </row>
    <row r="765" spans="4:4">
      <c r="D765" s="19"/>
    </row>
    <row r="766" spans="4:4">
      <c r="D766" s="19"/>
    </row>
    <row r="767" spans="4:4">
      <c r="D767" s="19"/>
    </row>
    <row r="768" spans="4:4">
      <c r="D768" s="19"/>
    </row>
    <row r="769" spans="4:4">
      <c r="D769" s="19"/>
    </row>
    <row r="770" spans="4:4">
      <c r="D770" s="19"/>
    </row>
    <row r="771" spans="4:4">
      <c r="D771" s="19"/>
    </row>
    <row r="772" spans="4:4">
      <c r="D772" s="19"/>
    </row>
    <row r="773" spans="4:4">
      <c r="D773" s="19"/>
    </row>
    <row r="774" spans="4:4">
      <c r="D774" s="19"/>
    </row>
    <row r="775" spans="4:4">
      <c r="D775" s="19"/>
    </row>
    <row r="776" spans="4:4">
      <c r="D776" s="19"/>
    </row>
    <row r="777" spans="4:4">
      <c r="D777" s="19"/>
    </row>
    <row r="778" spans="4:4">
      <c r="D778" s="19"/>
    </row>
    <row r="779" spans="4:4">
      <c r="D779" s="19"/>
    </row>
    <row r="780" spans="4:4">
      <c r="D780" s="19"/>
    </row>
    <row r="781" spans="4:4">
      <c r="D781" s="19"/>
    </row>
    <row r="782" spans="4:4">
      <c r="D782" s="19"/>
    </row>
    <row r="783" spans="4:4">
      <c r="D783" s="19"/>
    </row>
    <row r="784" spans="4:4">
      <c r="D784" s="19"/>
    </row>
    <row r="785" spans="4:4">
      <c r="D785" s="19"/>
    </row>
    <row r="786" spans="4:4">
      <c r="D786" s="19"/>
    </row>
    <row r="787" spans="4:4">
      <c r="D787" s="19"/>
    </row>
    <row r="788" spans="4:4">
      <c r="D788" s="19"/>
    </row>
    <row r="789" spans="4:4">
      <c r="D789" s="19"/>
    </row>
    <row r="790" spans="4:4">
      <c r="D790" s="19"/>
    </row>
    <row r="791" spans="4:4">
      <c r="D791" s="19"/>
    </row>
    <row r="792" spans="4:4">
      <c r="D792" s="19"/>
    </row>
    <row r="793" spans="4:4">
      <c r="D793" s="19"/>
    </row>
    <row r="794" spans="4:4">
      <c r="D794" s="19"/>
    </row>
    <row r="795" spans="4:4">
      <c r="D795" s="19"/>
    </row>
    <row r="796" spans="4:4">
      <c r="D796" s="19"/>
    </row>
    <row r="797" spans="4:4">
      <c r="D797" s="19"/>
    </row>
    <row r="798" spans="4:4">
      <c r="D798" s="19"/>
    </row>
    <row r="799" spans="4:4">
      <c r="D799" s="19"/>
    </row>
    <row r="800" spans="4:4">
      <c r="D800" s="19"/>
    </row>
    <row r="801" spans="4:4">
      <c r="D801" s="19"/>
    </row>
    <row r="802" spans="4:4">
      <c r="D802" s="19"/>
    </row>
    <row r="803" spans="4:4">
      <c r="D803" s="19"/>
    </row>
    <row r="804" spans="4:4">
      <c r="D804" s="19"/>
    </row>
    <row r="805" spans="4:4">
      <c r="D805" s="19"/>
    </row>
    <row r="806" spans="4:4">
      <c r="D806" s="19"/>
    </row>
    <row r="807" spans="4:4">
      <c r="D807" s="19"/>
    </row>
    <row r="808" spans="4:4">
      <c r="D808" s="19"/>
    </row>
    <row r="809" spans="4:4">
      <c r="D809" s="19"/>
    </row>
    <row r="810" spans="4:4">
      <c r="D810" s="19"/>
    </row>
    <row r="811" spans="4:4">
      <c r="D811" s="19"/>
    </row>
    <row r="812" spans="4:4">
      <c r="D812" s="19"/>
    </row>
    <row r="813" spans="4:4">
      <c r="D813" s="19"/>
    </row>
    <row r="814" spans="4:4">
      <c r="D814" s="19"/>
    </row>
    <row r="815" spans="4:4">
      <c r="D815" s="19"/>
    </row>
    <row r="816" spans="4:4">
      <c r="D816" s="19"/>
    </row>
    <row r="817" spans="4:4">
      <c r="D817" s="19"/>
    </row>
    <row r="818" spans="4:4">
      <c r="D818" s="19"/>
    </row>
    <row r="819" spans="4:4">
      <c r="D819" s="19"/>
    </row>
    <row r="820" spans="4:4">
      <c r="D820" s="19"/>
    </row>
    <row r="821" spans="4:4">
      <c r="D821" s="19"/>
    </row>
    <row r="822" spans="4:4">
      <c r="D822" s="19"/>
    </row>
    <row r="823" spans="4:4">
      <c r="D823" s="19"/>
    </row>
    <row r="824" spans="4:4">
      <c r="D824" s="19"/>
    </row>
    <row r="825" spans="4:4">
      <c r="D825" s="19"/>
    </row>
    <row r="826" spans="4:4">
      <c r="D826" s="19"/>
    </row>
    <row r="827" spans="4:4">
      <c r="D827" s="19"/>
    </row>
    <row r="828" spans="4:4">
      <c r="D828" s="19"/>
    </row>
    <row r="829" spans="4:4">
      <c r="D829" s="19"/>
    </row>
    <row r="830" spans="4:4">
      <c r="D830" s="19"/>
    </row>
    <row r="831" spans="4:4">
      <c r="D831" s="19"/>
    </row>
    <row r="832" spans="4:4">
      <c r="D832" s="19"/>
    </row>
    <row r="833" spans="4:4">
      <c r="D833" s="19"/>
    </row>
    <row r="834" spans="4:4">
      <c r="D834" s="19"/>
    </row>
    <row r="835" spans="4:4">
      <c r="D835" s="19"/>
    </row>
    <row r="836" spans="4:4">
      <c r="D836" s="19"/>
    </row>
    <row r="837" spans="4:4">
      <c r="D837" s="19"/>
    </row>
    <row r="838" spans="4:4">
      <c r="D838" s="19"/>
    </row>
    <row r="839" spans="4:4">
      <c r="D839" s="19"/>
    </row>
    <row r="840" spans="4:4">
      <c r="D840" s="19"/>
    </row>
    <row r="841" spans="4:4">
      <c r="D841" s="19"/>
    </row>
    <row r="842" spans="4:4">
      <c r="D842" s="19"/>
    </row>
    <row r="843" spans="4:4">
      <c r="D843" s="19"/>
    </row>
    <row r="844" spans="4:4">
      <c r="D844" s="19"/>
    </row>
    <row r="845" spans="4:4">
      <c r="D845" s="19"/>
    </row>
    <row r="846" spans="4:4">
      <c r="D846" s="19"/>
    </row>
    <row r="847" spans="4:4">
      <c r="D847" s="19"/>
    </row>
    <row r="848" spans="4:4">
      <c r="D848" s="19"/>
    </row>
    <row r="849" spans="4:4">
      <c r="D849" s="19"/>
    </row>
    <row r="850" spans="4:4">
      <c r="D850" s="19"/>
    </row>
    <row r="851" spans="4:4">
      <c r="D851" s="19"/>
    </row>
    <row r="852" spans="4:4">
      <c r="D852" s="19"/>
    </row>
    <row r="853" spans="4:4">
      <c r="D853" s="19"/>
    </row>
    <row r="854" spans="4:4">
      <c r="D854" s="19"/>
    </row>
    <row r="855" spans="4:4">
      <c r="D855" s="19"/>
    </row>
    <row r="856" spans="4:4">
      <c r="D856" s="19"/>
    </row>
    <row r="857" spans="4:4">
      <c r="D857" s="19"/>
    </row>
    <row r="858" spans="4:4">
      <c r="D858" s="19"/>
    </row>
    <row r="859" spans="4:4">
      <c r="D859" s="19"/>
    </row>
    <row r="860" spans="4:4">
      <c r="D860" s="19"/>
    </row>
    <row r="861" spans="4:4">
      <c r="D861" s="19"/>
    </row>
    <row r="862" spans="4:4">
      <c r="D862" s="19"/>
    </row>
    <row r="863" spans="4:4">
      <c r="D863" s="19"/>
    </row>
    <row r="864" spans="4:4">
      <c r="D864" s="19"/>
    </row>
    <row r="865" spans="4:4">
      <c r="D865" s="19"/>
    </row>
    <row r="866" spans="4:4">
      <c r="D866" s="19"/>
    </row>
    <row r="867" spans="4:4">
      <c r="D867" s="19"/>
    </row>
    <row r="868" spans="4:4">
      <c r="D868" s="19"/>
    </row>
    <row r="869" spans="4:4">
      <c r="D869" s="19"/>
    </row>
    <row r="870" spans="4:4">
      <c r="D870" s="19"/>
    </row>
    <row r="871" spans="4:4">
      <c r="D871" s="19"/>
    </row>
    <row r="872" spans="4:4">
      <c r="D872" s="19"/>
    </row>
    <row r="873" spans="4:4">
      <c r="D873" s="19"/>
    </row>
    <row r="874" spans="4:4">
      <c r="D874" s="19"/>
    </row>
    <row r="875" spans="4:4">
      <c r="D875" s="19"/>
    </row>
    <row r="876" spans="4:4">
      <c r="D876" s="19"/>
    </row>
    <row r="877" spans="4:4">
      <c r="D877" s="19"/>
    </row>
    <row r="878" spans="4:4">
      <c r="D878" s="19"/>
    </row>
    <row r="879" spans="4:4">
      <c r="D879" s="19"/>
    </row>
    <row r="880" spans="4:4">
      <c r="D880" s="19"/>
    </row>
    <row r="881" spans="4:4">
      <c r="D881" s="19"/>
    </row>
    <row r="882" spans="4:4">
      <c r="D882" s="19"/>
    </row>
    <row r="883" spans="4:4">
      <c r="D883" s="19"/>
    </row>
    <row r="884" spans="4:4">
      <c r="D884" s="19"/>
    </row>
    <row r="885" spans="4:4">
      <c r="D885" s="19"/>
    </row>
    <row r="886" spans="4:4">
      <c r="D886" s="19"/>
    </row>
    <row r="887" spans="4:4">
      <c r="D887" s="19"/>
    </row>
    <row r="888" spans="4:4">
      <c r="D888" s="19"/>
    </row>
    <row r="889" spans="4:4">
      <c r="D889" s="19"/>
    </row>
    <row r="890" spans="4:4">
      <c r="D890" s="19"/>
    </row>
    <row r="891" spans="4:4">
      <c r="D891" s="19"/>
    </row>
    <row r="892" spans="4:4">
      <c r="D892" s="19"/>
    </row>
    <row r="893" spans="4:4">
      <c r="D893" s="19"/>
    </row>
    <row r="894" spans="4:4">
      <c r="D894" s="19"/>
    </row>
    <row r="895" spans="4:4">
      <c r="D895" s="19"/>
    </row>
    <row r="896" spans="4:4">
      <c r="D896" s="19"/>
    </row>
    <row r="897" spans="4:4">
      <c r="D897" s="19"/>
    </row>
    <row r="898" spans="4:4">
      <c r="D898" s="19"/>
    </row>
    <row r="899" spans="4:4">
      <c r="D899" s="19"/>
    </row>
    <row r="900" spans="4:4">
      <c r="D900" s="19"/>
    </row>
    <row r="901" spans="4:4">
      <c r="D901" s="19"/>
    </row>
    <row r="902" spans="4:4">
      <c r="D902" s="19"/>
    </row>
    <row r="903" spans="4:4">
      <c r="D903" s="19"/>
    </row>
    <row r="904" spans="4:4">
      <c r="D904" s="19"/>
    </row>
    <row r="905" spans="4:4">
      <c r="D905" s="19"/>
    </row>
    <row r="906" spans="4:4">
      <c r="D906" s="19"/>
    </row>
    <row r="907" spans="4:4">
      <c r="D907" s="19"/>
    </row>
    <row r="908" spans="4:4">
      <c r="D908" s="19"/>
    </row>
    <row r="909" spans="4:4">
      <c r="D909" s="19"/>
    </row>
    <row r="910" spans="4:4">
      <c r="D910" s="19"/>
    </row>
    <row r="911" spans="4:4">
      <c r="D911" s="19"/>
    </row>
    <row r="912" spans="4:4">
      <c r="D912" s="19"/>
    </row>
    <row r="913" spans="4:4">
      <c r="D913" s="19"/>
    </row>
    <row r="914" spans="4:4">
      <c r="D914" s="19"/>
    </row>
    <row r="915" spans="4:4">
      <c r="D915" s="19"/>
    </row>
    <row r="916" spans="4:4">
      <c r="D916" s="19"/>
    </row>
    <row r="917" spans="4:4">
      <c r="D917" s="19"/>
    </row>
    <row r="918" spans="4:4">
      <c r="D918" s="19"/>
    </row>
    <row r="919" spans="4:4">
      <c r="D919" s="19"/>
    </row>
    <row r="920" spans="4:4">
      <c r="D920" s="19"/>
    </row>
    <row r="921" spans="4:4">
      <c r="D921" s="19"/>
    </row>
    <row r="922" spans="4:4">
      <c r="D922" s="19"/>
    </row>
    <row r="923" spans="4:4">
      <c r="D923" s="19"/>
    </row>
    <row r="924" spans="4:4">
      <c r="D924" s="19"/>
    </row>
    <row r="925" spans="4:4">
      <c r="D925" s="19"/>
    </row>
    <row r="926" spans="4:4">
      <c r="D926" s="19"/>
    </row>
    <row r="927" spans="4:4">
      <c r="D927" s="19"/>
    </row>
    <row r="928" spans="4:4">
      <c r="D928" s="19"/>
    </row>
    <row r="929" spans="4:4">
      <c r="D929" s="19"/>
    </row>
    <row r="930" spans="4:4">
      <c r="D930" s="19"/>
    </row>
    <row r="931" spans="4:4">
      <c r="D931" s="19"/>
    </row>
    <row r="932" spans="4:4">
      <c r="D932" s="19"/>
    </row>
    <row r="933" spans="4:4">
      <c r="D933" s="19"/>
    </row>
    <row r="934" spans="4:4">
      <c r="D934" s="19"/>
    </row>
    <row r="935" spans="4:4">
      <c r="D935" s="19"/>
    </row>
    <row r="936" spans="4:4">
      <c r="D936" s="19"/>
    </row>
    <row r="937" spans="4:4">
      <c r="D937" s="19"/>
    </row>
    <row r="938" spans="4:4">
      <c r="D938" s="19"/>
    </row>
    <row r="939" spans="4:4">
      <c r="D939" s="19"/>
    </row>
    <row r="940" spans="4:4">
      <c r="D940" s="19"/>
    </row>
    <row r="941" spans="4:4">
      <c r="D941" s="19"/>
    </row>
    <row r="942" spans="4:4">
      <c r="D942" s="19"/>
    </row>
    <row r="943" spans="4:4">
      <c r="D943" s="19"/>
    </row>
    <row r="944" spans="4:4">
      <c r="D944" s="19"/>
    </row>
    <row r="945" spans="4:4">
      <c r="D945" s="19"/>
    </row>
    <row r="946" spans="4:4">
      <c r="D946" s="19"/>
    </row>
    <row r="947" spans="4:4">
      <c r="D947" s="19"/>
    </row>
    <row r="948" spans="4:4">
      <c r="D948" s="19"/>
    </row>
    <row r="949" spans="4:4">
      <c r="D949" s="19"/>
    </row>
    <row r="950" spans="4:4">
      <c r="D950" s="19"/>
    </row>
    <row r="951" spans="4:4">
      <c r="D951" s="19"/>
    </row>
    <row r="952" spans="4:4">
      <c r="D952" s="19"/>
    </row>
    <row r="953" spans="4:4">
      <c r="D953" s="19"/>
    </row>
    <row r="954" spans="4:4">
      <c r="D954" s="19"/>
    </row>
    <row r="955" spans="4:4">
      <c r="D955" s="19"/>
    </row>
    <row r="956" spans="4:4">
      <c r="D956" s="19"/>
    </row>
    <row r="957" spans="4:4">
      <c r="D957" s="19"/>
    </row>
    <row r="958" spans="4:4">
      <c r="D958" s="19"/>
    </row>
    <row r="959" spans="4:4">
      <c r="D959" s="19"/>
    </row>
    <row r="960" spans="4:4">
      <c r="D960" s="19"/>
    </row>
    <row r="961" spans="4:4">
      <c r="D961" s="19"/>
    </row>
    <row r="962" spans="4:4">
      <c r="D962" s="19"/>
    </row>
    <row r="963" spans="4:4">
      <c r="D963" s="19"/>
    </row>
    <row r="964" spans="4:4">
      <c r="D964" s="19"/>
    </row>
    <row r="965" spans="4:4">
      <c r="D965" s="19"/>
    </row>
    <row r="966" spans="4:4">
      <c r="D966" s="19"/>
    </row>
    <row r="967" spans="4:4">
      <c r="D967" s="19"/>
    </row>
    <row r="968" spans="4:4">
      <c r="D968" s="19"/>
    </row>
    <row r="969" spans="4:4">
      <c r="D969" s="19"/>
    </row>
  </sheetData>
  <mergeCells count="5">
    <mergeCell ref="A1:F1"/>
    <mergeCell ref="A2:F2"/>
    <mergeCell ref="A3:F3"/>
    <mergeCell ref="A5:F5"/>
    <mergeCell ref="A81:F81"/>
  </mergeCells>
  <pageMargins left="0.5" right="0" top="0.5" bottom="0.5" header="0.3" footer="0.3"/>
  <pageSetup fitToHeight="0" orientation="portrait" horizontalDpi="4294967295" verticalDpi="4294967295" r:id="rId1"/>
  <headerFooter scaleWithDoc="0" alignWithMargins="0">
    <oddFooter>&amp;CGeneral  &amp;P</oddFooter>
  </headerFooter>
  <rowBreaks count="5" manualBreakCount="5">
    <brk id="79" max="16383" man="1"/>
    <brk id="128" max="16383" man="1"/>
    <brk id="178" max="16383" man="1"/>
    <brk id="267" max="16383" man="1"/>
    <brk id="3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2"/>
  <sheetViews>
    <sheetView topLeftCell="A136" zoomScale="125" zoomScaleNormal="125" workbookViewId="0">
      <selection activeCell="I72" sqref="I71:I72"/>
    </sheetView>
  </sheetViews>
  <sheetFormatPr defaultRowHeight="15"/>
  <cols>
    <col min="1" max="1" width="13" customWidth="1"/>
    <col min="2" max="2" width="21.140625" customWidth="1"/>
    <col min="3" max="3" width="10.7109375" customWidth="1"/>
    <col min="4" max="4" width="11.28515625" customWidth="1"/>
    <col min="5" max="5" width="11.28515625" style="21" customWidth="1"/>
    <col min="6" max="6" width="10.5703125" style="7" customWidth="1"/>
    <col min="7" max="7" width="13.85546875" bestFit="1" customWidth="1"/>
    <col min="8" max="8" width="11" style="5" customWidth="1"/>
  </cols>
  <sheetData>
    <row r="1" spans="1:8" ht="16.899999999999999" customHeight="1" thickBot="1">
      <c r="A1" s="203" t="s">
        <v>719</v>
      </c>
      <c r="B1" s="204"/>
      <c r="C1" s="204"/>
      <c r="D1" s="204"/>
      <c r="E1" s="204"/>
      <c r="F1" s="204"/>
      <c r="G1" s="205"/>
    </row>
    <row r="2" spans="1:8" ht="41.45" customHeight="1" thickBot="1">
      <c r="A2" s="54" t="s">
        <v>971</v>
      </c>
      <c r="B2" s="40" t="s">
        <v>971</v>
      </c>
      <c r="C2" s="122" t="s">
        <v>975</v>
      </c>
      <c r="D2" s="122" t="s">
        <v>1004</v>
      </c>
      <c r="E2" s="125" t="s">
        <v>1005</v>
      </c>
      <c r="F2" s="123" t="s">
        <v>1006</v>
      </c>
      <c r="G2" s="126" t="s">
        <v>1007</v>
      </c>
      <c r="H2" s="197" t="s">
        <v>971</v>
      </c>
    </row>
    <row r="3" spans="1:8" ht="15.6" customHeight="1" thickBot="1">
      <c r="A3" s="203" t="s">
        <v>1</v>
      </c>
      <c r="B3" s="204"/>
      <c r="C3" s="204"/>
      <c r="D3" s="204"/>
      <c r="E3" s="204"/>
      <c r="F3" s="204"/>
      <c r="G3" s="205"/>
      <c r="H3" s="197"/>
    </row>
    <row r="4" spans="1:8">
      <c r="A4" s="29" t="s">
        <v>720</v>
      </c>
      <c r="B4" s="103" t="s">
        <v>10</v>
      </c>
      <c r="C4" s="30">
        <v>0</v>
      </c>
      <c r="D4" s="62">
        <v>0</v>
      </c>
      <c r="E4" s="80">
        <v>0</v>
      </c>
      <c r="F4" s="31">
        <v>0</v>
      </c>
      <c r="G4" s="31">
        <v>0</v>
      </c>
    </row>
    <row r="5" spans="1:8">
      <c r="A5" s="29" t="s">
        <v>721</v>
      </c>
      <c r="B5" s="103" t="s">
        <v>1003</v>
      </c>
      <c r="C5" s="32">
        <v>416677.87</v>
      </c>
      <c r="D5" s="63">
        <v>28276.14</v>
      </c>
      <c r="E5" s="80">
        <v>0</v>
      </c>
      <c r="F5" s="31">
        <v>0</v>
      </c>
      <c r="G5" s="31">
        <v>0</v>
      </c>
    </row>
    <row r="6" spans="1:8">
      <c r="A6" s="29" t="s">
        <v>945</v>
      </c>
      <c r="B6" s="103" t="s">
        <v>1002</v>
      </c>
      <c r="C6" s="32">
        <v>249056.94</v>
      </c>
      <c r="D6" s="63">
        <v>650477.19999999995</v>
      </c>
      <c r="E6" s="80">
        <v>672422.99</v>
      </c>
      <c r="F6" s="80">
        <v>59898</v>
      </c>
      <c r="G6" s="80">
        <v>704500</v>
      </c>
      <c r="H6"/>
    </row>
    <row r="7" spans="1:8">
      <c r="A7" s="29" t="s">
        <v>722</v>
      </c>
      <c r="B7" s="103" t="s">
        <v>7</v>
      </c>
      <c r="C7" s="32">
        <v>0</v>
      </c>
      <c r="D7" s="63">
        <v>0</v>
      </c>
      <c r="E7" s="80">
        <v>0</v>
      </c>
      <c r="F7" s="80">
        <v>0</v>
      </c>
      <c r="G7" s="80">
        <v>0</v>
      </c>
    </row>
    <row r="8" spans="1:8">
      <c r="A8" s="29" t="s">
        <v>723</v>
      </c>
      <c r="B8" s="103" t="s">
        <v>724</v>
      </c>
      <c r="C8" s="32">
        <v>0</v>
      </c>
      <c r="D8" s="63">
        <v>0</v>
      </c>
      <c r="E8" s="106">
        <v>0</v>
      </c>
      <c r="F8" s="106">
        <v>0</v>
      </c>
      <c r="G8" s="106">
        <v>0</v>
      </c>
    </row>
    <row r="9" spans="1:8">
      <c r="A9" s="29" t="s">
        <v>725</v>
      </c>
      <c r="B9" s="103" t="s">
        <v>726</v>
      </c>
      <c r="C9" s="32">
        <v>0</v>
      </c>
      <c r="D9" s="63">
        <v>0</v>
      </c>
      <c r="E9" s="80">
        <v>0</v>
      </c>
      <c r="F9" s="80">
        <v>0</v>
      </c>
      <c r="G9" s="80">
        <v>0</v>
      </c>
    </row>
    <row r="10" spans="1:8">
      <c r="A10" s="29" t="s">
        <v>727</v>
      </c>
      <c r="B10" s="103" t="s">
        <v>728</v>
      </c>
      <c r="C10" s="32">
        <v>0</v>
      </c>
      <c r="D10" s="63">
        <v>0</v>
      </c>
      <c r="E10" s="80">
        <v>0</v>
      </c>
      <c r="F10" s="80">
        <v>0</v>
      </c>
      <c r="G10" s="80">
        <v>0</v>
      </c>
    </row>
    <row r="11" spans="1:8">
      <c r="A11" s="29" t="s">
        <v>729</v>
      </c>
      <c r="B11" s="103" t="s">
        <v>730</v>
      </c>
      <c r="C11" s="32">
        <v>0</v>
      </c>
      <c r="D11" s="63">
        <v>0</v>
      </c>
      <c r="E11" s="80">
        <v>0</v>
      </c>
      <c r="F11" s="80">
        <v>0</v>
      </c>
      <c r="G11" s="80">
        <v>0</v>
      </c>
    </row>
    <row r="12" spans="1:8">
      <c r="A12" s="29" t="s">
        <v>731</v>
      </c>
      <c r="B12" s="103" t="s">
        <v>952</v>
      </c>
      <c r="C12" s="32">
        <v>0</v>
      </c>
      <c r="D12" s="63">
        <v>16000</v>
      </c>
      <c r="E12" s="80">
        <v>0</v>
      </c>
      <c r="F12" s="80">
        <v>0</v>
      </c>
      <c r="G12" s="80">
        <v>0</v>
      </c>
    </row>
    <row r="13" spans="1:8">
      <c r="A13" s="29" t="s">
        <v>732</v>
      </c>
      <c r="B13" s="103" t="s">
        <v>733</v>
      </c>
      <c r="C13" s="32">
        <v>2375</v>
      </c>
      <c r="D13" s="63">
        <v>0</v>
      </c>
      <c r="E13" s="80">
        <v>5402.8</v>
      </c>
      <c r="F13" s="80">
        <v>0</v>
      </c>
      <c r="G13" s="80">
        <v>0</v>
      </c>
    </row>
    <row r="14" spans="1:8">
      <c r="A14" s="29" t="s">
        <v>734</v>
      </c>
      <c r="B14" s="103" t="s">
        <v>735</v>
      </c>
      <c r="C14" s="32">
        <v>0</v>
      </c>
      <c r="D14" s="63">
        <v>0</v>
      </c>
      <c r="E14" s="80">
        <v>0</v>
      </c>
      <c r="F14" s="80">
        <v>0</v>
      </c>
      <c r="G14" s="80">
        <v>0</v>
      </c>
    </row>
    <row r="15" spans="1:8">
      <c r="A15" s="29" t="s">
        <v>736</v>
      </c>
      <c r="B15" s="103" t="s">
        <v>737</v>
      </c>
      <c r="C15" s="32">
        <v>10</v>
      </c>
      <c r="D15" s="63">
        <v>10</v>
      </c>
      <c r="E15" s="80">
        <v>0</v>
      </c>
      <c r="F15" s="80">
        <v>0</v>
      </c>
      <c r="G15" s="80">
        <v>0</v>
      </c>
    </row>
    <row r="16" spans="1:8">
      <c r="A16" s="29" t="s">
        <v>738</v>
      </c>
      <c r="B16" s="103" t="s">
        <v>739</v>
      </c>
      <c r="C16" s="32">
        <v>2735.38</v>
      </c>
      <c r="D16" s="63">
        <v>4250</v>
      </c>
      <c r="E16" s="80">
        <v>2300</v>
      </c>
      <c r="F16" s="80">
        <v>250</v>
      </c>
      <c r="G16" s="80">
        <v>500</v>
      </c>
    </row>
    <row r="17" spans="1:7">
      <c r="A17" s="29" t="s">
        <v>740</v>
      </c>
      <c r="B17" s="103" t="s">
        <v>741</v>
      </c>
      <c r="C17" s="32">
        <v>25316.7</v>
      </c>
      <c r="D17" s="63">
        <v>52356.97</v>
      </c>
      <c r="E17" s="80">
        <v>52166.18</v>
      </c>
      <c r="F17" s="80">
        <v>21567.58</v>
      </c>
      <c r="G17" s="80">
        <v>35000</v>
      </c>
    </row>
    <row r="18" spans="1:7">
      <c r="A18" s="29" t="s">
        <v>742</v>
      </c>
      <c r="B18" s="103" t="s">
        <v>743</v>
      </c>
      <c r="C18" s="32">
        <v>109451.47</v>
      </c>
      <c r="D18" s="63">
        <v>81975.72</v>
      </c>
      <c r="E18" s="80">
        <v>115627.88</v>
      </c>
      <c r="F18" s="80">
        <v>60146.68</v>
      </c>
      <c r="G18" s="80">
        <v>90000</v>
      </c>
    </row>
    <row r="19" spans="1:7">
      <c r="A19" s="29" t="s">
        <v>744</v>
      </c>
      <c r="B19" s="103" t="s">
        <v>745</v>
      </c>
      <c r="C19" s="32">
        <v>3499.62</v>
      </c>
      <c r="D19" s="63">
        <v>0</v>
      </c>
      <c r="E19" s="80">
        <v>1705</v>
      </c>
      <c r="F19" s="80">
        <v>0</v>
      </c>
      <c r="G19" s="80">
        <v>0</v>
      </c>
    </row>
    <row r="20" spans="1:7">
      <c r="A20" s="29" t="s">
        <v>746</v>
      </c>
      <c r="B20" s="103" t="s">
        <v>747</v>
      </c>
      <c r="C20" s="32">
        <v>0</v>
      </c>
      <c r="D20" s="63">
        <v>175.37</v>
      </c>
      <c r="E20" s="80">
        <v>3541.01</v>
      </c>
      <c r="F20" s="80">
        <v>630.34</v>
      </c>
      <c r="G20" s="80">
        <v>500</v>
      </c>
    </row>
    <row r="21" spans="1:7">
      <c r="A21" s="29" t="s">
        <v>748</v>
      </c>
      <c r="B21" s="103" t="s">
        <v>749</v>
      </c>
      <c r="C21" s="32">
        <v>0</v>
      </c>
      <c r="D21" s="63">
        <v>0</v>
      </c>
      <c r="E21" s="80">
        <v>50</v>
      </c>
      <c r="F21" s="80">
        <v>0</v>
      </c>
      <c r="G21" s="80">
        <v>0</v>
      </c>
    </row>
    <row r="22" spans="1:7">
      <c r="A22" s="29" t="s">
        <v>750</v>
      </c>
      <c r="B22" s="103" t="s">
        <v>113</v>
      </c>
      <c r="C22" s="32">
        <v>4000</v>
      </c>
      <c r="D22" s="63">
        <v>0</v>
      </c>
      <c r="E22" s="80">
        <v>16000</v>
      </c>
      <c r="F22" s="80">
        <v>350</v>
      </c>
      <c r="G22" s="80">
        <v>0</v>
      </c>
    </row>
    <row r="23" spans="1:7">
      <c r="A23" s="29" t="s">
        <v>751</v>
      </c>
      <c r="B23" s="103" t="s">
        <v>946</v>
      </c>
      <c r="C23" s="32">
        <v>670</v>
      </c>
      <c r="D23" s="63">
        <v>660</v>
      </c>
      <c r="E23" s="80">
        <v>1160</v>
      </c>
      <c r="F23" s="80">
        <v>0</v>
      </c>
      <c r="G23" s="80">
        <v>0</v>
      </c>
    </row>
    <row r="24" spans="1:7">
      <c r="A24" s="29" t="s">
        <v>752</v>
      </c>
      <c r="B24" s="103" t="s">
        <v>753</v>
      </c>
      <c r="C24" s="32">
        <v>120</v>
      </c>
      <c r="D24" s="63">
        <v>0</v>
      </c>
      <c r="E24" s="80">
        <v>0</v>
      </c>
      <c r="F24" s="80">
        <v>0</v>
      </c>
      <c r="G24" s="80">
        <v>0</v>
      </c>
    </row>
    <row r="25" spans="1:7">
      <c r="A25" s="29" t="s">
        <v>754</v>
      </c>
      <c r="B25" s="103" t="s">
        <v>755</v>
      </c>
      <c r="C25" s="32">
        <v>584.54999999999995</v>
      </c>
      <c r="D25" s="63">
        <v>20</v>
      </c>
      <c r="E25" s="80">
        <v>7235</v>
      </c>
      <c r="F25" s="31">
        <v>32</v>
      </c>
      <c r="G25" s="31">
        <v>100</v>
      </c>
    </row>
    <row r="26" spans="1:7">
      <c r="A26" s="29" t="s">
        <v>756</v>
      </c>
      <c r="B26" s="103" t="s">
        <v>757</v>
      </c>
      <c r="C26" s="32">
        <v>0</v>
      </c>
      <c r="D26" s="63">
        <v>0</v>
      </c>
      <c r="E26" s="80">
        <v>0</v>
      </c>
      <c r="F26" s="31">
        <v>0</v>
      </c>
      <c r="G26" s="31">
        <v>0</v>
      </c>
    </row>
    <row r="27" spans="1:7">
      <c r="A27" s="29" t="s">
        <v>758</v>
      </c>
      <c r="B27" s="103" t="s">
        <v>759</v>
      </c>
      <c r="C27" s="32">
        <v>10152</v>
      </c>
      <c r="D27" s="63">
        <v>0</v>
      </c>
      <c r="E27" s="80">
        <v>0</v>
      </c>
      <c r="F27" s="31">
        <v>0</v>
      </c>
      <c r="G27" s="31">
        <v>0</v>
      </c>
    </row>
    <row r="28" spans="1:7">
      <c r="A28" s="29" t="s">
        <v>760</v>
      </c>
      <c r="B28" s="103" t="s">
        <v>929</v>
      </c>
      <c r="C28" s="32">
        <v>0</v>
      </c>
      <c r="D28" s="63">
        <v>0</v>
      </c>
      <c r="E28" s="80">
        <v>3561.93</v>
      </c>
      <c r="F28" s="31">
        <v>255.32</v>
      </c>
      <c r="G28" s="31">
        <v>100</v>
      </c>
    </row>
    <row r="29" spans="1:7">
      <c r="A29" s="29" t="s">
        <v>761</v>
      </c>
      <c r="B29" s="103" t="s">
        <v>930</v>
      </c>
      <c r="C29" s="32">
        <v>0</v>
      </c>
      <c r="D29" s="63">
        <v>0</v>
      </c>
      <c r="E29" s="80">
        <v>0</v>
      </c>
      <c r="F29" s="31">
        <v>0</v>
      </c>
      <c r="G29" s="31">
        <v>0</v>
      </c>
    </row>
    <row r="30" spans="1:7">
      <c r="A30" s="37"/>
      <c r="B30" s="37"/>
      <c r="C30" s="38"/>
      <c r="D30" s="38"/>
      <c r="E30" s="64"/>
      <c r="F30" s="58"/>
      <c r="G30" s="22"/>
    </row>
    <row r="31" spans="1:7" ht="15.75" thickBot="1">
      <c r="A31" s="25" t="s">
        <v>0</v>
      </c>
      <c r="B31" s="25" t="s">
        <v>136</v>
      </c>
      <c r="C31" s="52">
        <f>SUM(C4:C30)</f>
        <v>824649.53</v>
      </c>
      <c r="D31" s="52">
        <f>SUM(D4:D30)</f>
        <v>834201.39999999991</v>
      </c>
      <c r="E31" s="65">
        <f>SUM(E4:E30)</f>
        <v>881172.79000000015</v>
      </c>
      <c r="F31" s="52">
        <f>SUM(F4:F30)</f>
        <v>143129.92000000001</v>
      </c>
      <c r="G31" s="52">
        <f>SUM(G4:G30)</f>
        <v>830700</v>
      </c>
    </row>
    <row r="32" spans="1:7" ht="16.5" thickTop="1" thickBot="1">
      <c r="A32" s="22"/>
      <c r="B32" s="22"/>
      <c r="C32" s="22"/>
      <c r="D32" s="22"/>
      <c r="E32" s="66"/>
      <c r="F32" s="51"/>
      <c r="G32" s="22"/>
    </row>
    <row r="33" spans="1:8" s="12" customFormat="1" ht="15.75" thickBot="1">
      <c r="A33" s="212" t="s">
        <v>137</v>
      </c>
      <c r="B33" s="213"/>
      <c r="C33" s="213"/>
      <c r="D33" s="213"/>
      <c r="E33" s="213"/>
      <c r="F33" s="213"/>
      <c r="G33" s="214"/>
      <c r="H33" s="198"/>
    </row>
    <row r="34" spans="1:8">
      <c r="A34" s="112" t="s">
        <v>769</v>
      </c>
      <c r="B34" s="113" t="s">
        <v>770</v>
      </c>
      <c r="C34" s="114">
        <v>11166.42</v>
      </c>
      <c r="D34" s="115">
        <v>12669.65</v>
      </c>
      <c r="E34" s="138">
        <v>15052.88</v>
      </c>
      <c r="F34" s="116">
        <v>8737.23</v>
      </c>
      <c r="G34" s="116">
        <v>15000</v>
      </c>
    </row>
    <row r="35" spans="1:8">
      <c r="A35" s="29" t="s">
        <v>771</v>
      </c>
      <c r="B35" s="103" t="s">
        <v>772</v>
      </c>
      <c r="C35" s="32">
        <v>1112</v>
      </c>
      <c r="D35" s="63">
        <v>576.02</v>
      </c>
      <c r="E35" s="102">
        <v>1500</v>
      </c>
      <c r="F35" s="102">
        <v>1500</v>
      </c>
      <c r="G35" s="102">
        <v>1500</v>
      </c>
    </row>
    <row r="36" spans="1:8">
      <c r="A36" s="29" t="s">
        <v>773</v>
      </c>
      <c r="B36" s="103" t="s">
        <v>774</v>
      </c>
      <c r="C36" s="32">
        <v>0</v>
      </c>
      <c r="D36" s="63">
        <v>0</v>
      </c>
      <c r="E36" s="102">
        <v>13785.65</v>
      </c>
      <c r="F36" s="102">
        <v>223.5</v>
      </c>
      <c r="G36" s="102">
        <v>2000</v>
      </c>
      <c r="H36" s="5" t="s">
        <v>971</v>
      </c>
    </row>
    <row r="37" spans="1:8">
      <c r="A37" s="29" t="s">
        <v>775</v>
      </c>
      <c r="B37" s="103" t="s">
        <v>776</v>
      </c>
      <c r="C37" s="32">
        <v>681.36</v>
      </c>
      <c r="D37" s="63">
        <v>518.24</v>
      </c>
      <c r="E37" s="102">
        <v>720</v>
      </c>
      <c r="F37" s="102">
        <v>0</v>
      </c>
      <c r="G37" s="102">
        <v>1000</v>
      </c>
    </row>
    <row r="38" spans="1:8">
      <c r="A38" s="29" t="s">
        <v>777</v>
      </c>
      <c r="B38" s="103" t="s">
        <v>778</v>
      </c>
      <c r="C38" s="32">
        <v>645.20000000000005</v>
      </c>
      <c r="D38" s="63">
        <v>7236</v>
      </c>
      <c r="E38" s="102">
        <v>8736.4500000000007</v>
      </c>
      <c r="F38" s="102">
        <v>9458.5</v>
      </c>
      <c r="G38" s="102">
        <v>10000</v>
      </c>
    </row>
    <row r="39" spans="1:8">
      <c r="A39" s="29" t="s">
        <v>779</v>
      </c>
      <c r="B39" s="103" t="s">
        <v>780</v>
      </c>
      <c r="C39" s="32">
        <v>10484.450000000001</v>
      </c>
      <c r="D39" s="63">
        <v>13369.44</v>
      </c>
      <c r="E39" s="102">
        <v>7967.7</v>
      </c>
      <c r="F39" s="68">
        <v>21724.33</v>
      </c>
      <c r="G39" s="68">
        <v>30000</v>
      </c>
    </row>
    <row r="40" spans="1:8">
      <c r="A40" s="29" t="s">
        <v>781</v>
      </c>
      <c r="B40" s="103" t="s">
        <v>782</v>
      </c>
      <c r="C40" s="32">
        <v>0</v>
      </c>
      <c r="D40" s="63">
        <v>0</v>
      </c>
      <c r="E40" s="102">
        <v>156.75</v>
      </c>
      <c r="F40" s="68">
        <v>0</v>
      </c>
      <c r="G40" s="68">
        <v>0</v>
      </c>
    </row>
    <row r="41" spans="1:8">
      <c r="A41" s="29" t="s">
        <v>783</v>
      </c>
      <c r="B41" s="103" t="s">
        <v>784</v>
      </c>
      <c r="C41" s="32">
        <v>0</v>
      </c>
      <c r="D41" s="63">
        <v>0</v>
      </c>
      <c r="E41" s="102">
        <v>0</v>
      </c>
      <c r="F41" s="68">
        <v>0</v>
      </c>
      <c r="G41" s="68">
        <v>0</v>
      </c>
    </row>
    <row r="42" spans="1:8">
      <c r="A42" s="29" t="s">
        <v>785</v>
      </c>
      <c r="B42" s="103" t="s">
        <v>786</v>
      </c>
      <c r="C42" s="32">
        <v>0</v>
      </c>
      <c r="D42" s="63">
        <v>0</v>
      </c>
      <c r="E42" s="102">
        <v>4536.5</v>
      </c>
      <c r="F42" s="102">
        <v>0</v>
      </c>
      <c r="G42" s="102">
        <v>5000</v>
      </c>
    </row>
    <row r="43" spans="1:8">
      <c r="A43" s="29" t="s">
        <v>981</v>
      </c>
      <c r="B43" s="103" t="s">
        <v>982</v>
      </c>
      <c r="C43" s="32">
        <v>0</v>
      </c>
      <c r="D43" s="63">
        <v>0</v>
      </c>
      <c r="E43" s="102">
        <v>0</v>
      </c>
      <c r="F43" s="102">
        <v>0</v>
      </c>
      <c r="G43" s="102">
        <v>400</v>
      </c>
    </row>
    <row r="44" spans="1:8">
      <c r="A44" s="29" t="s">
        <v>787</v>
      </c>
      <c r="B44" s="103" t="s">
        <v>788</v>
      </c>
      <c r="C44" s="32">
        <v>0</v>
      </c>
      <c r="D44" s="63">
        <v>951.75</v>
      </c>
      <c r="E44" s="102">
        <v>852.12</v>
      </c>
      <c r="F44" s="102">
        <v>490.44</v>
      </c>
      <c r="G44" s="102">
        <v>1500</v>
      </c>
      <c r="H44" s="5" t="s">
        <v>971</v>
      </c>
    </row>
    <row r="45" spans="1:8">
      <c r="A45" s="29" t="s">
        <v>789</v>
      </c>
      <c r="B45" s="103" t="s">
        <v>790</v>
      </c>
      <c r="C45" s="32">
        <v>261.94</v>
      </c>
      <c r="D45" s="63">
        <v>0</v>
      </c>
      <c r="E45" s="102">
        <v>0</v>
      </c>
      <c r="F45" s="68">
        <v>0</v>
      </c>
      <c r="G45" s="68">
        <v>0</v>
      </c>
    </row>
    <row r="46" spans="1:8">
      <c r="A46" s="29" t="s">
        <v>791</v>
      </c>
      <c r="B46" s="103" t="s">
        <v>792</v>
      </c>
      <c r="C46" s="32">
        <v>238.37</v>
      </c>
      <c r="D46" s="63">
        <v>0</v>
      </c>
      <c r="E46" s="102">
        <v>0</v>
      </c>
      <c r="F46" s="68">
        <v>0</v>
      </c>
      <c r="G46" s="68">
        <v>0</v>
      </c>
    </row>
    <row r="47" spans="1:8">
      <c r="A47" s="29" t="s">
        <v>793</v>
      </c>
      <c r="B47" s="103" t="s">
        <v>794</v>
      </c>
      <c r="C47" s="32">
        <v>289.63</v>
      </c>
      <c r="D47" s="63">
        <v>0</v>
      </c>
      <c r="E47" s="102">
        <v>0</v>
      </c>
      <c r="F47" s="68">
        <v>0</v>
      </c>
      <c r="G47" s="68">
        <v>0</v>
      </c>
    </row>
    <row r="48" spans="1:8">
      <c r="A48" s="29" t="s">
        <v>795</v>
      </c>
      <c r="B48" s="103" t="s">
        <v>796</v>
      </c>
      <c r="C48" s="32">
        <v>24.24</v>
      </c>
      <c r="D48" s="63">
        <v>0</v>
      </c>
      <c r="E48" s="102">
        <v>0</v>
      </c>
      <c r="F48" s="68">
        <v>0</v>
      </c>
      <c r="G48" s="68">
        <v>0</v>
      </c>
    </row>
    <row r="49" spans="1:8">
      <c r="A49" s="29" t="s">
        <v>797</v>
      </c>
      <c r="B49" s="103" t="s">
        <v>798</v>
      </c>
      <c r="C49" s="32">
        <v>224.55</v>
      </c>
      <c r="D49" s="63">
        <v>0</v>
      </c>
      <c r="E49" s="102">
        <v>0</v>
      </c>
      <c r="F49" s="68">
        <v>0</v>
      </c>
      <c r="G49" s="68">
        <v>0</v>
      </c>
    </row>
    <row r="50" spans="1:8">
      <c r="A50" s="29" t="s">
        <v>799</v>
      </c>
      <c r="B50" s="103" t="s">
        <v>800</v>
      </c>
      <c r="C50" s="32">
        <v>22.98</v>
      </c>
      <c r="D50" s="63">
        <v>0</v>
      </c>
      <c r="E50" s="102">
        <v>0</v>
      </c>
      <c r="F50" s="68">
        <v>0</v>
      </c>
      <c r="G50" s="68">
        <v>0</v>
      </c>
      <c r="H50" s="199"/>
    </row>
    <row r="51" spans="1:8">
      <c r="A51" s="29" t="s">
        <v>801</v>
      </c>
      <c r="B51" s="103" t="s">
        <v>931</v>
      </c>
      <c r="C51" s="32">
        <v>105.71</v>
      </c>
      <c r="D51" s="63">
        <v>0</v>
      </c>
      <c r="E51" s="102">
        <v>0</v>
      </c>
      <c r="F51" s="68">
        <v>0</v>
      </c>
      <c r="G51" s="68">
        <v>0</v>
      </c>
      <c r="H51" s="199"/>
    </row>
    <row r="52" spans="1:8">
      <c r="A52" s="37"/>
      <c r="B52" s="37"/>
      <c r="C52" s="38"/>
      <c r="D52" s="38"/>
      <c r="E52" s="64"/>
      <c r="F52" s="51"/>
      <c r="G52" s="22"/>
    </row>
    <row r="53" spans="1:8" ht="15.75" thickBot="1">
      <c r="A53" s="25" t="s">
        <v>0</v>
      </c>
      <c r="B53" s="25" t="s">
        <v>803</v>
      </c>
      <c r="C53" s="117">
        <f>SUM(C33:C52)</f>
        <v>25256.85</v>
      </c>
      <c r="D53" s="117">
        <f>SUM(D33:D52)</f>
        <v>35321.1</v>
      </c>
      <c r="E53" s="139">
        <f>SUM(E33:E52)</f>
        <v>53308.049999999996</v>
      </c>
      <c r="F53" s="117">
        <f>SUM(F33:F52)</f>
        <v>42134</v>
      </c>
      <c r="G53" s="117">
        <f>SUM(G33:G52)</f>
        <v>66400</v>
      </c>
    </row>
    <row r="54" spans="1:8" ht="15.75" thickTop="1">
      <c r="A54" s="43" t="s">
        <v>0</v>
      </c>
      <c r="B54" s="23"/>
      <c r="C54" s="23"/>
      <c r="D54" s="23"/>
      <c r="E54" s="70"/>
      <c r="F54" s="51"/>
      <c r="G54" s="22"/>
    </row>
    <row r="55" spans="1:8">
      <c r="A55" s="29" t="s">
        <v>804</v>
      </c>
      <c r="B55" s="103" t="s">
        <v>805</v>
      </c>
      <c r="C55" s="32">
        <v>18881.54</v>
      </c>
      <c r="D55" s="63">
        <v>10723.8</v>
      </c>
      <c r="E55" s="102">
        <v>10682.76</v>
      </c>
      <c r="F55" s="102">
        <v>8288.18</v>
      </c>
      <c r="G55" s="102">
        <v>15350</v>
      </c>
    </row>
    <row r="56" spans="1:8">
      <c r="A56" s="29" t="s">
        <v>806</v>
      </c>
      <c r="B56" s="103" t="s">
        <v>807</v>
      </c>
      <c r="C56" s="32">
        <v>17430.14</v>
      </c>
      <c r="D56" s="63">
        <v>18509.82</v>
      </c>
      <c r="E56" s="102">
        <v>19353.89</v>
      </c>
      <c r="F56" s="102">
        <v>12096.18</v>
      </c>
      <c r="G56" s="102">
        <v>18500</v>
      </c>
    </row>
    <row r="57" spans="1:8">
      <c r="A57" s="29" t="s">
        <v>808</v>
      </c>
      <c r="B57" s="103" t="s">
        <v>809</v>
      </c>
      <c r="C57" s="32">
        <v>364.8</v>
      </c>
      <c r="D57" s="63">
        <v>383.67</v>
      </c>
      <c r="E57" s="102">
        <v>0</v>
      </c>
      <c r="F57" s="102">
        <v>0</v>
      </c>
      <c r="G57" s="102">
        <v>300</v>
      </c>
    </row>
    <row r="58" spans="1:8">
      <c r="A58" s="29" t="s">
        <v>810</v>
      </c>
      <c r="B58" s="103" t="s">
        <v>811</v>
      </c>
      <c r="C58" s="32">
        <v>595.55999999999995</v>
      </c>
      <c r="D58" s="63">
        <v>1050.5899999999999</v>
      </c>
      <c r="E58" s="102">
        <v>1276.67</v>
      </c>
      <c r="F58" s="102">
        <v>332.83</v>
      </c>
      <c r="G58" s="102">
        <v>1000</v>
      </c>
    </row>
    <row r="59" spans="1:8">
      <c r="A59" s="29" t="s">
        <v>812</v>
      </c>
      <c r="B59" s="103" t="s">
        <v>813</v>
      </c>
      <c r="C59" s="32">
        <v>175</v>
      </c>
      <c r="D59" s="63">
        <v>304.10000000000002</v>
      </c>
      <c r="E59" s="102">
        <v>206.48</v>
      </c>
      <c r="F59" s="102">
        <v>31.9</v>
      </c>
      <c r="G59" s="102">
        <v>200</v>
      </c>
    </row>
    <row r="60" spans="1:8">
      <c r="A60" s="29" t="s">
        <v>814</v>
      </c>
      <c r="B60" s="103" t="s">
        <v>815</v>
      </c>
      <c r="C60" s="32">
        <v>3374.28</v>
      </c>
      <c r="D60" s="63">
        <v>2658.18</v>
      </c>
      <c r="E60" s="102">
        <v>1089.8900000000001</v>
      </c>
      <c r="F60" s="102">
        <v>186.81</v>
      </c>
      <c r="G60" s="102">
        <v>1000</v>
      </c>
      <c r="H60" s="5" t="s">
        <v>971</v>
      </c>
    </row>
    <row r="61" spans="1:8">
      <c r="A61" s="29" t="s">
        <v>816</v>
      </c>
      <c r="B61" s="103" t="s">
        <v>304</v>
      </c>
      <c r="C61" s="32">
        <v>872.29</v>
      </c>
      <c r="D61" s="63">
        <v>0</v>
      </c>
      <c r="E61" s="102">
        <v>0</v>
      </c>
      <c r="F61" s="102">
        <v>0</v>
      </c>
      <c r="G61" s="102">
        <v>0</v>
      </c>
    </row>
    <row r="62" spans="1:8">
      <c r="A62" s="29" t="s">
        <v>817</v>
      </c>
      <c r="B62" s="103" t="s">
        <v>818</v>
      </c>
      <c r="C62" s="32">
        <v>8391.16</v>
      </c>
      <c r="D62" s="63">
        <v>3003.35</v>
      </c>
      <c r="E62" s="102">
        <v>3131.73</v>
      </c>
      <c r="F62" s="102">
        <v>2185.87</v>
      </c>
      <c r="G62" s="102">
        <v>6000</v>
      </c>
    </row>
    <row r="63" spans="1:8">
      <c r="A63" s="29" t="s">
        <v>1013</v>
      </c>
      <c r="B63" s="103" t="s">
        <v>947</v>
      </c>
      <c r="C63" s="32">
        <v>788.45</v>
      </c>
      <c r="D63" s="63">
        <v>840.36</v>
      </c>
      <c r="E63" s="102">
        <v>813.84</v>
      </c>
      <c r="F63" s="102">
        <v>630.92999999999995</v>
      </c>
      <c r="G63" s="102">
        <v>800</v>
      </c>
    </row>
    <row r="64" spans="1:8">
      <c r="A64" s="29" t="s">
        <v>819</v>
      </c>
      <c r="B64" s="103" t="s">
        <v>820</v>
      </c>
      <c r="C64" s="32">
        <v>25209.32</v>
      </c>
      <c r="D64" s="63">
        <v>26852.74</v>
      </c>
      <c r="E64" s="102">
        <v>29779.54</v>
      </c>
      <c r="F64" s="102">
        <v>21897.599999999999</v>
      </c>
      <c r="G64" s="102">
        <v>35000</v>
      </c>
    </row>
    <row r="65" spans="1:7">
      <c r="A65" s="29" t="s">
        <v>1033</v>
      </c>
      <c r="B65" s="103" t="s">
        <v>1034</v>
      </c>
      <c r="C65" s="32"/>
      <c r="D65" s="63"/>
      <c r="E65" s="102"/>
      <c r="F65" s="102"/>
      <c r="G65" s="102">
        <v>100</v>
      </c>
    </row>
    <row r="66" spans="1:7">
      <c r="A66" s="29" t="s">
        <v>821</v>
      </c>
      <c r="B66" s="103" t="s">
        <v>822</v>
      </c>
      <c r="C66" s="32">
        <v>350</v>
      </c>
      <c r="D66" s="63">
        <v>821.99</v>
      </c>
      <c r="E66" s="102">
        <v>0</v>
      </c>
      <c r="F66" s="102">
        <v>0</v>
      </c>
      <c r="G66" s="102">
        <v>500</v>
      </c>
    </row>
    <row r="67" spans="1:7">
      <c r="A67" s="29" t="s">
        <v>1041</v>
      </c>
      <c r="B67" s="103" t="s">
        <v>1040</v>
      </c>
      <c r="C67" s="32"/>
      <c r="D67" s="63"/>
      <c r="E67" s="102"/>
      <c r="F67" s="68"/>
      <c r="G67" s="68">
        <v>19900</v>
      </c>
    </row>
    <row r="68" spans="1:7">
      <c r="A68" s="29" t="s">
        <v>823</v>
      </c>
      <c r="B68" s="103" t="s">
        <v>824</v>
      </c>
      <c r="C68" s="32">
        <v>522.55999999999995</v>
      </c>
      <c r="D68" s="63">
        <v>1023.29</v>
      </c>
      <c r="E68" s="102">
        <v>525.5</v>
      </c>
      <c r="F68" s="102">
        <v>110.85</v>
      </c>
      <c r="G68" s="102">
        <v>500</v>
      </c>
    </row>
    <row r="69" spans="1:7">
      <c r="A69" s="29" t="s">
        <v>825</v>
      </c>
      <c r="B69" s="103" t="s">
        <v>826</v>
      </c>
      <c r="C69" s="32">
        <v>183.77</v>
      </c>
      <c r="D69" s="63">
        <v>249.17</v>
      </c>
      <c r="E69" s="102">
        <v>458.34</v>
      </c>
      <c r="F69" s="102">
        <v>600.14</v>
      </c>
      <c r="G69" s="102">
        <v>750</v>
      </c>
    </row>
    <row r="70" spans="1:7">
      <c r="A70" s="29" t="s">
        <v>827</v>
      </c>
      <c r="B70" s="103" t="s">
        <v>828</v>
      </c>
      <c r="C70" s="32">
        <v>4253.3999999999996</v>
      </c>
      <c r="D70" s="63">
        <v>5178.78</v>
      </c>
      <c r="E70" s="102">
        <v>5166.51</v>
      </c>
      <c r="F70" s="102">
        <v>3936.84</v>
      </c>
      <c r="G70" s="102">
        <v>5000</v>
      </c>
    </row>
    <row r="71" spans="1:7">
      <c r="A71" s="29" t="s">
        <v>1018</v>
      </c>
      <c r="B71" s="103" t="s">
        <v>1019</v>
      </c>
      <c r="C71" s="32"/>
      <c r="D71" s="63">
        <v>0</v>
      </c>
      <c r="E71" s="102">
        <v>0</v>
      </c>
      <c r="F71" s="102">
        <v>0</v>
      </c>
      <c r="G71" s="102">
        <v>4000</v>
      </c>
    </row>
    <row r="72" spans="1:7">
      <c r="A72" s="29" t="s">
        <v>829</v>
      </c>
      <c r="B72" s="103" t="s">
        <v>830</v>
      </c>
      <c r="C72" s="32">
        <v>1851.76</v>
      </c>
      <c r="D72" s="63">
        <v>0</v>
      </c>
      <c r="E72" s="102">
        <v>0</v>
      </c>
      <c r="F72" s="102">
        <v>0</v>
      </c>
      <c r="G72" s="102">
        <v>500</v>
      </c>
    </row>
    <row r="73" spans="1:7">
      <c r="A73" s="29" t="s">
        <v>831</v>
      </c>
      <c r="B73" s="103" t="s">
        <v>832</v>
      </c>
      <c r="C73" s="32">
        <v>346</v>
      </c>
      <c r="D73" s="63">
        <v>501.75</v>
      </c>
      <c r="E73" s="102">
        <v>195</v>
      </c>
      <c r="F73" s="102">
        <v>0</v>
      </c>
      <c r="G73" s="102">
        <v>50</v>
      </c>
    </row>
    <row r="74" spans="1:7">
      <c r="A74" s="29" t="s">
        <v>833</v>
      </c>
      <c r="B74" s="103" t="s">
        <v>834</v>
      </c>
      <c r="C74" s="32">
        <v>0</v>
      </c>
      <c r="D74" s="63">
        <v>0</v>
      </c>
      <c r="E74" s="102">
        <v>0</v>
      </c>
      <c r="F74" s="102">
        <v>0</v>
      </c>
      <c r="G74" s="102">
        <v>0</v>
      </c>
    </row>
    <row r="75" spans="1:7">
      <c r="A75" s="29" t="s">
        <v>835</v>
      </c>
      <c r="B75" s="103" t="s">
        <v>836</v>
      </c>
      <c r="C75" s="32">
        <v>384</v>
      </c>
      <c r="D75" s="63">
        <v>1274.8900000000001</v>
      </c>
      <c r="E75" s="102">
        <v>725.91</v>
      </c>
      <c r="F75" s="102">
        <v>6250.08</v>
      </c>
      <c r="G75" s="102">
        <v>10000</v>
      </c>
    </row>
    <row r="76" spans="1:7">
      <c r="A76" s="29" t="s">
        <v>837</v>
      </c>
      <c r="B76" s="103" t="s">
        <v>838</v>
      </c>
      <c r="C76" s="32">
        <v>608</v>
      </c>
      <c r="D76" s="63">
        <v>0</v>
      </c>
      <c r="E76" s="102">
        <v>0</v>
      </c>
      <c r="F76" s="102">
        <v>224</v>
      </c>
      <c r="G76" s="102">
        <v>300</v>
      </c>
    </row>
    <row r="77" spans="1:7">
      <c r="A77" s="29" t="s">
        <v>839</v>
      </c>
      <c r="B77" s="103" t="s">
        <v>840</v>
      </c>
      <c r="C77" s="32">
        <v>330.27</v>
      </c>
      <c r="D77" s="63">
        <v>424</v>
      </c>
      <c r="E77" s="102">
        <v>441.24</v>
      </c>
      <c r="F77" s="102">
        <v>546.27</v>
      </c>
      <c r="G77" s="102">
        <v>600</v>
      </c>
    </row>
    <row r="78" spans="1:7">
      <c r="A78" s="29" t="s">
        <v>1000</v>
      </c>
      <c r="B78" s="103" t="s">
        <v>1001</v>
      </c>
      <c r="C78" s="32">
        <v>0</v>
      </c>
      <c r="D78" s="63">
        <v>1023</v>
      </c>
      <c r="E78" s="102">
        <v>3000</v>
      </c>
      <c r="F78" s="102">
        <v>0</v>
      </c>
      <c r="G78" s="102">
        <v>3000</v>
      </c>
    </row>
    <row r="79" spans="1:7">
      <c r="A79" s="29" t="s">
        <v>1035</v>
      </c>
      <c r="B79" s="103" t="s">
        <v>1036</v>
      </c>
      <c r="C79" s="32"/>
      <c r="D79" s="63"/>
      <c r="E79" s="102"/>
      <c r="F79" s="102"/>
      <c r="G79" s="102">
        <v>150</v>
      </c>
    </row>
    <row r="80" spans="1:7">
      <c r="A80" s="29" t="s">
        <v>841</v>
      </c>
      <c r="B80" s="103" t="s">
        <v>842</v>
      </c>
      <c r="C80" s="32">
        <v>82</v>
      </c>
      <c r="D80" s="63">
        <v>97</v>
      </c>
      <c r="E80" s="102">
        <v>96</v>
      </c>
      <c r="F80" s="102">
        <v>64</v>
      </c>
      <c r="G80" s="102">
        <v>150</v>
      </c>
    </row>
    <row r="81" spans="1:8">
      <c r="A81" s="29" t="s">
        <v>843</v>
      </c>
      <c r="B81" s="103" t="s">
        <v>844</v>
      </c>
      <c r="C81" s="32">
        <v>2537</v>
      </c>
      <c r="D81" s="63">
        <v>1770</v>
      </c>
      <c r="E81" s="102">
        <v>4158.6899999999996</v>
      </c>
      <c r="F81" s="102">
        <v>4130</v>
      </c>
      <c r="G81" s="102">
        <v>5000</v>
      </c>
    </row>
    <row r="82" spans="1:8">
      <c r="A82" s="29" t="s">
        <v>845</v>
      </c>
      <c r="B82" s="103" t="s">
        <v>846</v>
      </c>
      <c r="C82" s="32">
        <v>0</v>
      </c>
      <c r="D82" s="63">
        <v>2610</v>
      </c>
      <c r="E82" s="102">
        <v>1860</v>
      </c>
      <c r="F82" s="68">
        <v>0</v>
      </c>
      <c r="G82" s="68">
        <v>0</v>
      </c>
    </row>
    <row r="83" spans="1:8">
      <c r="A83" s="29" t="s">
        <v>847</v>
      </c>
      <c r="B83" s="103" t="s">
        <v>848</v>
      </c>
      <c r="C83" s="32">
        <v>1927.03</v>
      </c>
      <c r="D83" s="63">
        <v>2364.87</v>
      </c>
      <c r="E83" s="102">
        <v>2357</v>
      </c>
      <c r="F83" s="68">
        <v>1229.8</v>
      </c>
      <c r="G83" s="68">
        <v>2000</v>
      </c>
    </row>
    <row r="84" spans="1:8">
      <c r="A84" s="29" t="s">
        <v>849</v>
      </c>
      <c r="B84" s="103" t="s">
        <v>850</v>
      </c>
      <c r="C84" s="32">
        <v>165</v>
      </c>
      <c r="D84" s="63">
        <v>885.16</v>
      </c>
      <c r="E84" s="102">
        <v>805</v>
      </c>
      <c r="F84" s="102">
        <v>260</v>
      </c>
      <c r="G84" s="102">
        <v>1000</v>
      </c>
    </row>
    <row r="85" spans="1:8">
      <c r="A85" s="29" t="s">
        <v>851</v>
      </c>
      <c r="B85" s="103" t="s">
        <v>852</v>
      </c>
      <c r="C85" s="32">
        <v>0</v>
      </c>
      <c r="D85" s="63">
        <v>0</v>
      </c>
      <c r="E85" s="102">
        <v>250</v>
      </c>
      <c r="F85" s="102">
        <v>0</v>
      </c>
      <c r="G85" s="102">
        <v>200</v>
      </c>
    </row>
    <row r="86" spans="1:8">
      <c r="A86" s="29" t="s">
        <v>853</v>
      </c>
      <c r="B86" s="103" t="s">
        <v>854</v>
      </c>
      <c r="C86" s="32">
        <v>1763.05</v>
      </c>
      <c r="D86" s="63">
        <v>2821.43</v>
      </c>
      <c r="E86" s="102">
        <v>4081.09</v>
      </c>
      <c r="F86" s="102">
        <v>2305.61</v>
      </c>
      <c r="G86" s="102">
        <v>3000</v>
      </c>
    </row>
    <row r="87" spans="1:8">
      <c r="A87" s="29" t="s">
        <v>855</v>
      </c>
      <c r="B87" s="103" t="s">
        <v>948</v>
      </c>
      <c r="C87" s="32">
        <v>800.34</v>
      </c>
      <c r="D87" s="63">
        <v>880.22</v>
      </c>
      <c r="E87" s="102">
        <v>1040.29</v>
      </c>
      <c r="F87" s="102">
        <v>560.12</v>
      </c>
      <c r="G87" s="102">
        <v>900</v>
      </c>
    </row>
    <row r="88" spans="1:8">
      <c r="A88" s="29" t="s">
        <v>856</v>
      </c>
      <c r="B88" s="103" t="s">
        <v>857</v>
      </c>
      <c r="C88" s="32">
        <v>453.4</v>
      </c>
      <c r="D88" s="63">
        <v>179.5</v>
      </c>
      <c r="E88" s="102">
        <v>667.15</v>
      </c>
      <c r="F88" s="102">
        <v>37.1</v>
      </c>
      <c r="G88" s="102">
        <v>100</v>
      </c>
    </row>
    <row r="89" spans="1:8">
      <c r="A89" s="29" t="s">
        <v>858</v>
      </c>
      <c r="B89" s="103" t="s">
        <v>859</v>
      </c>
      <c r="C89" s="32">
        <v>3144.59</v>
      </c>
      <c r="D89" s="63">
        <v>2735.28</v>
      </c>
      <c r="E89" s="102">
        <v>2569.88</v>
      </c>
      <c r="F89" s="102">
        <v>1555.48</v>
      </c>
      <c r="G89" s="102">
        <v>2700</v>
      </c>
    </row>
    <row r="90" spans="1:8">
      <c r="A90" s="29" t="s">
        <v>860</v>
      </c>
      <c r="B90" s="103" t="s">
        <v>861</v>
      </c>
      <c r="C90" s="32">
        <v>2576.8200000000002</v>
      </c>
      <c r="D90" s="63">
        <v>2982.32</v>
      </c>
      <c r="E90" s="102">
        <v>2357.56</v>
      </c>
      <c r="F90" s="102">
        <v>707.86</v>
      </c>
      <c r="G90" s="102">
        <v>2500</v>
      </c>
    </row>
    <row r="91" spans="1:8">
      <c r="A91" s="29" t="s">
        <v>862</v>
      </c>
      <c r="B91" s="103" t="s">
        <v>863</v>
      </c>
      <c r="C91" s="32">
        <v>10.79</v>
      </c>
      <c r="D91" s="63">
        <v>18.88</v>
      </c>
      <c r="E91" s="102">
        <v>0</v>
      </c>
      <c r="F91" s="102">
        <v>0</v>
      </c>
      <c r="G91" s="102">
        <v>50</v>
      </c>
    </row>
    <row r="92" spans="1:8">
      <c r="A92" s="29" t="s">
        <v>864</v>
      </c>
      <c r="B92" s="103" t="s">
        <v>865</v>
      </c>
      <c r="C92" s="32">
        <v>141.80000000000001</v>
      </c>
      <c r="D92" s="63">
        <v>142.75</v>
      </c>
      <c r="E92" s="102">
        <v>62.3</v>
      </c>
      <c r="F92" s="102">
        <v>15.8</v>
      </c>
      <c r="G92" s="102">
        <v>150</v>
      </c>
      <c r="H92" s="5" t="s">
        <v>971</v>
      </c>
    </row>
    <row r="93" spans="1:8">
      <c r="A93" s="29" t="s">
        <v>866</v>
      </c>
      <c r="B93" s="103" t="s">
        <v>867</v>
      </c>
      <c r="C93" s="32">
        <v>85.8</v>
      </c>
      <c r="D93" s="63">
        <v>92.72</v>
      </c>
      <c r="E93" s="102">
        <v>85.8</v>
      </c>
      <c r="F93" s="102">
        <v>15</v>
      </c>
      <c r="G93" s="102">
        <v>100</v>
      </c>
    </row>
    <row r="94" spans="1:8">
      <c r="A94" s="29" t="s">
        <v>1022</v>
      </c>
      <c r="B94" s="103" t="s">
        <v>1023</v>
      </c>
      <c r="C94" s="32"/>
      <c r="D94" s="63">
        <v>0</v>
      </c>
      <c r="E94" s="102">
        <v>228</v>
      </c>
      <c r="F94" s="102">
        <v>0</v>
      </c>
      <c r="G94" s="102">
        <v>1000</v>
      </c>
    </row>
    <row r="95" spans="1:8">
      <c r="A95" s="29" t="s">
        <v>868</v>
      </c>
      <c r="B95" s="103" t="s">
        <v>869</v>
      </c>
      <c r="C95" s="32">
        <v>1000</v>
      </c>
      <c r="D95" s="63">
        <v>1000</v>
      </c>
      <c r="E95" s="102">
        <v>2000</v>
      </c>
      <c r="F95" s="102">
        <v>1000</v>
      </c>
      <c r="G95" s="102">
        <v>3000</v>
      </c>
    </row>
    <row r="96" spans="1:8">
      <c r="A96" s="29" t="s">
        <v>870</v>
      </c>
      <c r="B96" s="103" t="s">
        <v>209</v>
      </c>
      <c r="C96" s="32">
        <v>1171.45</v>
      </c>
      <c r="D96" s="63">
        <v>0</v>
      </c>
      <c r="E96" s="102">
        <v>0</v>
      </c>
      <c r="F96" s="68">
        <v>0</v>
      </c>
      <c r="G96" s="68">
        <v>500</v>
      </c>
    </row>
    <row r="97" spans="1:8">
      <c r="A97" s="29" t="s">
        <v>871</v>
      </c>
      <c r="B97" s="103" t="s">
        <v>872</v>
      </c>
      <c r="C97" s="32">
        <v>43895</v>
      </c>
      <c r="D97" s="63">
        <v>33493.26</v>
      </c>
      <c r="E97" s="102">
        <v>22516.47</v>
      </c>
      <c r="F97" s="68">
        <v>18919.02</v>
      </c>
      <c r="G97" s="68">
        <v>25000</v>
      </c>
    </row>
    <row r="98" spans="1:8">
      <c r="A98" s="29" t="s">
        <v>873</v>
      </c>
      <c r="B98" s="103" t="s">
        <v>874</v>
      </c>
      <c r="C98" s="32">
        <v>12854</v>
      </c>
      <c r="D98" s="63">
        <v>12437.6</v>
      </c>
      <c r="E98" s="102">
        <v>13416.5</v>
      </c>
      <c r="F98" s="68">
        <v>14065.8</v>
      </c>
      <c r="G98" s="68">
        <v>17000</v>
      </c>
    </row>
    <row r="99" spans="1:8">
      <c r="A99" s="29" t="s">
        <v>875</v>
      </c>
      <c r="B99" s="103" t="s">
        <v>876</v>
      </c>
      <c r="C99" s="32">
        <v>150</v>
      </c>
      <c r="D99" s="63">
        <v>150</v>
      </c>
      <c r="E99" s="102">
        <v>150</v>
      </c>
      <c r="F99" s="68">
        <v>157.44999999999999</v>
      </c>
      <c r="G99" s="68">
        <v>400</v>
      </c>
    </row>
    <row r="100" spans="1:8">
      <c r="A100" s="37"/>
      <c r="B100" s="37"/>
      <c r="C100" s="38"/>
      <c r="D100" s="38"/>
      <c r="E100" s="64"/>
      <c r="F100" s="51"/>
      <c r="G100" s="22"/>
    </row>
    <row r="101" spans="1:8" ht="15.75" thickBot="1">
      <c r="A101" s="25" t="s">
        <v>0</v>
      </c>
      <c r="B101" s="25" t="s">
        <v>936</v>
      </c>
      <c r="C101" s="117">
        <f>SUM(C54:C100)</f>
        <v>157670.37</v>
      </c>
      <c r="D101" s="117">
        <f>SUM(D54:D100)</f>
        <v>139484.47</v>
      </c>
      <c r="E101" s="139">
        <f>SUM(E54:E100)</f>
        <v>135549.02999999997</v>
      </c>
      <c r="F101" s="117">
        <f>SUM(F54:F100)</f>
        <v>102341.52000000002</v>
      </c>
      <c r="G101" s="117">
        <f>SUM(G54:G100)</f>
        <v>188250</v>
      </c>
    </row>
    <row r="102" spans="1:8" ht="15.75" thickTop="1">
      <c r="A102" s="43" t="s">
        <v>0</v>
      </c>
      <c r="B102" s="23"/>
      <c r="C102" s="23"/>
      <c r="D102" s="23"/>
      <c r="E102" s="70"/>
      <c r="F102" s="51"/>
      <c r="G102" s="22"/>
    </row>
    <row r="103" spans="1:8">
      <c r="A103" s="29" t="s">
        <v>877</v>
      </c>
      <c r="B103" s="103" t="s">
        <v>878</v>
      </c>
      <c r="C103" s="32">
        <v>13678.41</v>
      </c>
      <c r="D103" s="63">
        <v>2166.9</v>
      </c>
      <c r="E103" s="102">
        <v>7685.58</v>
      </c>
      <c r="F103" s="68">
        <v>2721.45</v>
      </c>
      <c r="G103" s="68">
        <v>3500</v>
      </c>
    </row>
    <row r="104" spans="1:8">
      <c r="A104" s="29" t="s">
        <v>879</v>
      </c>
      <c r="B104" s="103" t="s">
        <v>990</v>
      </c>
      <c r="C104" s="32">
        <v>146375.94</v>
      </c>
      <c r="D104" s="63">
        <v>141957.32</v>
      </c>
      <c r="E104" s="102">
        <v>153585.13</v>
      </c>
      <c r="F104" s="68">
        <v>124737.78</v>
      </c>
      <c r="G104" s="68">
        <v>220000</v>
      </c>
    </row>
    <row r="105" spans="1:8">
      <c r="A105" s="29" t="s">
        <v>880</v>
      </c>
      <c r="B105" s="103" t="s">
        <v>949</v>
      </c>
      <c r="C105" s="32">
        <v>10310.19</v>
      </c>
      <c r="D105" s="63">
        <v>27494.33</v>
      </c>
      <c r="E105" s="102">
        <v>29952.65</v>
      </c>
      <c r="F105" s="102">
        <v>20458.150000000001</v>
      </c>
      <c r="G105" s="102">
        <v>40000</v>
      </c>
    </row>
    <row r="106" spans="1:8">
      <c r="A106" s="29" t="s">
        <v>881</v>
      </c>
      <c r="B106" s="103" t="s">
        <v>988</v>
      </c>
      <c r="C106" s="32">
        <v>92123.1</v>
      </c>
      <c r="D106" s="63">
        <v>112739.56</v>
      </c>
      <c r="E106" s="102">
        <v>111420.78</v>
      </c>
      <c r="F106" s="102">
        <v>69037.759999999995</v>
      </c>
      <c r="G106" s="102">
        <v>141000</v>
      </c>
    </row>
    <row r="107" spans="1:8">
      <c r="A107" s="29" t="s">
        <v>882</v>
      </c>
      <c r="B107" s="103" t="s">
        <v>989</v>
      </c>
      <c r="C107" s="32">
        <v>5144.03</v>
      </c>
      <c r="D107" s="63">
        <v>11220.46</v>
      </c>
      <c r="E107" s="102">
        <v>15320.45</v>
      </c>
      <c r="F107" s="102">
        <v>10296.030000000001</v>
      </c>
      <c r="G107" s="102">
        <v>19000</v>
      </c>
    </row>
    <row r="108" spans="1:8">
      <c r="A108" s="29" t="s">
        <v>883</v>
      </c>
      <c r="B108" s="103" t="s">
        <v>884</v>
      </c>
      <c r="C108" s="32">
        <v>4027.11</v>
      </c>
      <c r="D108" s="63">
        <v>6042.75</v>
      </c>
      <c r="E108" s="102">
        <v>6574.5</v>
      </c>
      <c r="F108" s="102">
        <v>3133.89</v>
      </c>
      <c r="G108" s="102">
        <v>10000</v>
      </c>
    </row>
    <row r="109" spans="1:8">
      <c r="A109" s="29" t="s">
        <v>885</v>
      </c>
      <c r="B109" s="103" t="s">
        <v>886</v>
      </c>
      <c r="C109" s="32">
        <v>2758.71</v>
      </c>
      <c r="D109" s="63">
        <v>5219.34</v>
      </c>
      <c r="E109" s="102">
        <v>6183.38</v>
      </c>
      <c r="F109" s="102">
        <v>1674.75</v>
      </c>
      <c r="G109" s="102">
        <v>5000</v>
      </c>
      <c r="H109" s="5" t="s">
        <v>971</v>
      </c>
    </row>
    <row r="110" spans="1:8">
      <c r="A110" s="29" t="s">
        <v>887</v>
      </c>
      <c r="B110" s="103" t="s">
        <v>991</v>
      </c>
      <c r="C110" s="32">
        <v>2378</v>
      </c>
      <c r="D110" s="63">
        <v>2423.6</v>
      </c>
      <c r="E110" s="102">
        <v>0</v>
      </c>
      <c r="F110" s="102">
        <v>0</v>
      </c>
      <c r="G110" s="102">
        <v>0</v>
      </c>
    </row>
    <row r="111" spans="1:8">
      <c r="A111" s="29" t="s">
        <v>888</v>
      </c>
      <c r="B111" s="103" t="s">
        <v>992</v>
      </c>
      <c r="C111" s="32">
        <v>0</v>
      </c>
      <c r="D111" s="63">
        <v>0</v>
      </c>
      <c r="E111" s="102">
        <v>807.5</v>
      </c>
      <c r="F111" s="102">
        <v>556.5</v>
      </c>
      <c r="G111" s="102">
        <v>4000</v>
      </c>
    </row>
    <row r="112" spans="1:8">
      <c r="A112" s="29" t="s">
        <v>889</v>
      </c>
      <c r="B112" s="103" t="s">
        <v>993</v>
      </c>
      <c r="C112" s="32">
        <v>3162.5</v>
      </c>
      <c r="D112" s="63">
        <v>140</v>
      </c>
      <c r="E112" s="102">
        <v>0</v>
      </c>
      <c r="F112" s="102">
        <v>0</v>
      </c>
      <c r="G112" s="102">
        <v>1000</v>
      </c>
    </row>
    <row r="113" spans="1:8">
      <c r="A113" s="29" t="s">
        <v>890</v>
      </c>
      <c r="B113" s="103" t="s">
        <v>891</v>
      </c>
      <c r="C113" s="32">
        <v>0</v>
      </c>
      <c r="D113" s="63">
        <v>0</v>
      </c>
      <c r="E113" s="102">
        <v>0</v>
      </c>
      <c r="F113" s="102">
        <v>0</v>
      </c>
      <c r="G113" s="102">
        <v>1000</v>
      </c>
    </row>
    <row r="114" spans="1:8">
      <c r="A114" s="29" t="s">
        <v>892</v>
      </c>
      <c r="B114" s="103" t="s">
        <v>893</v>
      </c>
      <c r="C114" s="32">
        <v>0</v>
      </c>
      <c r="D114" s="63">
        <v>0</v>
      </c>
      <c r="E114" s="102">
        <v>0</v>
      </c>
      <c r="F114" s="102">
        <v>0</v>
      </c>
      <c r="G114" s="102">
        <v>0</v>
      </c>
    </row>
    <row r="115" spans="1:8">
      <c r="A115" s="29" t="s">
        <v>894</v>
      </c>
      <c r="B115" s="103" t="s">
        <v>938</v>
      </c>
      <c r="C115" s="32">
        <v>23880.89</v>
      </c>
      <c r="D115" s="63">
        <v>18673.12</v>
      </c>
      <c r="E115" s="102">
        <v>19496.98</v>
      </c>
      <c r="F115" s="102">
        <v>13923.8</v>
      </c>
      <c r="G115" s="102">
        <v>29000</v>
      </c>
    </row>
    <row r="116" spans="1:8">
      <c r="A116" s="29" t="s">
        <v>895</v>
      </c>
      <c r="B116" s="103" t="s">
        <v>994</v>
      </c>
      <c r="C116" s="32">
        <v>0</v>
      </c>
      <c r="D116" s="63">
        <v>1044.25</v>
      </c>
      <c r="E116" s="102">
        <v>1248.1600000000001</v>
      </c>
      <c r="F116" s="102">
        <v>1950</v>
      </c>
      <c r="G116" s="102">
        <v>3000</v>
      </c>
    </row>
    <row r="117" spans="1:8">
      <c r="A117" s="29" t="s">
        <v>896</v>
      </c>
      <c r="B117" s="103" t="s">
        <v>995</v>
      </c>
      <c r="C117" s="32">
        <v>0</v>
      </c>
      <c r="D117" s="63">
        <v>100</v>
      </c>
      <c r="E117" s="102">
        <v>1300</v>
      </c>
      <c r="F117" s="102">
        <v>0</v>
      </c>
      <c r="G117" s="102">
        <v>1000</v>
      </c>
    </row>
    <row r="118" spans="1:8">
      <c r="A118" s="29" t="s">
        <v>897</v>
      </c>
      <c r="B118" s="103" t="s">
        <v>996</v>
      </c>
      <c r="C118" s="32">
        <v>8525.33</v>
      </c>
      <c r="D118" s="63">
        <v>6639.14</v>
      </c>
      <c r="E118" s="102">
        <v>12212.26</v>
      </c>
      <c r="F118" s="102">
        <v>6099.11</v>
      </c>
      <c r="G118" s="102">
        <v>10000</v>
      </c>
    </row>
    <row r="119" spans="1:8">
      <c r="A119" s="29" t="s">
        <v>898</v>
      </c>
      <c r="B119" s="103" t="s">
        <v>899</v>
      </c>
      <c r="C119" s="32">
        <v>910</v>
      </c>
      <c r="D119" s="63">
        <v>0</v>
      </c>
      <c r="E119" s="102">
        <v>23</v>
      </c>
      <c r="F119" s="102">
        <v>484.32</v>
      </c>
      <c r="G119" s="102">
        <v>1000</v>
      </c>
    </row>
    <row r="120" spans="1:8">
      <c r="A120" s="29" t="s">
        <v>900</v>
      </c>
      <c r="B120" s="103" t="s">
        <v>932</v>
      </c>
      <c r="C120" s="32">
        <v>360.45</v>
      </c>
      <c r="D120" s="63">
        <v>120.6</v>
      </c>
      <c r="E120" s="102">
        <v>881.62</v>
      </c>
      <c r="F120" s="102">
        <v>22</v>
      </c>
      <c r="G120" s="102">
        <v>2000</v>
      </c>
    </row>
    <row r="121" spans="1:8">
      <c r="A121" s="29" t="s">
        <v>901</v>
      </c>
      <c r="B121" s="103" t="s">
        <v>997</v>
      </c>
      <c r="C121" s="32">
        <v>8845.6</v>
      </c>
      <c r="D121" s="63">
        <v>8803.67</v>
      </c>
      <c r="E121" s="102">
        <v>12428.9</v>
      </c>
      <c r="F121" s="102">
        <v>6097.79</v>
      </c>
      <c r="G121" s="102">
        <v>16000</v>
      </c>
    </row>
    <row r="122" spans="1:8">
      <c r="A122" s="29" t="s">
        <v>902</v>
      </c>
      <c r="B122" s="103" t="s">
        <v>903</v>
      </c>
      <c r="C122" s="32">
        <v>350</v>
      </c>
      <c r="D122" s="63">
        <v>0</v>
      </c>
      <c r="E122" s="102">
        <v>0</v>
      </c>
      <c r="F122" s="68">
        <v>0</v>
      </c>
      <c r="G122" s="68">
        <v>400</v>
      </c>
    </row>
    <row r="123" spans="1:8">
      <c r="A123" s="29" t="s">
        <v>904</v>
      </c>
      <c r="B123" s="103" t="s">
        <v>905</v>
      </c>
      <c r="C123" s="32">
        <v>35</v>
      </c>
      <c r="D123" s="63">
        <v>262.5</v>
      </c>
      <c r="E123" s="102">
        <v>852.5</v>
      </c>
      <c r="F123" s="68">
        <v>165</v>
      </c>
      <c r="G123" s="68">
        <v>4000</v>
      </c>
    </row>
    <row r="124" spans="1:8">
      <c r="A124" s="29" t="s">
        <v>906</v>
      </c>
      <c r="B124" s="103" t="s">
        <v>907</v>
      </c>
      <c r="C124" s="32">
        <v>169.55</v>
      </c>
      <c r="D124" s="63">
        <v>0</v>
      </c>
      <c r="E124" s="102">
        <v>0</v>
      </c>
      <c r="F124" s="68">
        <v>0</v>
      </c>
      <c r="G124" s="68">
        <v>0</v>
      </c>
    </row>
    <row r="125" spans="1:8">
      <c r="A125" s="29" t="s">
        <v>908</v>
      </c>
      <c r="B125" s="103" t="s">
        <v>909</v>
      </c>
      <c r="C125" s="32">
        <v>280.18</v>
      </c>
      <c r="D125" s="63">
        <v>110.24</v>
      </c>
      <c r="E125" s="102">
        <v>130.29</v>
      </c>
      <c r="F125" s="68">
        <v>70.180000000000007</v>
      </c>
      <c r="G125" s="68">
        <v>300</v>
      </c>
    </row>
    <row r="126" spans="1:8">
      <c r="A126" s="29" t="s">
        <v>910</v>
      </c>
      <c r="B126" s="103" t="s">
        <v>950</v>
      </c>
      <c r="C126" s="32">
        <v>391.26</v>
      </c>
      <c r="D126" s="63">
        <v>3728.8</v>
      </c>
      <c r="E126" s="102">
        <v>4255.5600000000004</v>
      </c>
      <c r="F126" s="68">
        <v>1415.67</v>
      </c>
      <c r="G126" s="68">
        <v>4000</v>
      </c>
      <c r="H126" s="5" t="s">
        <v>971</v>
      </c>
    </row>
    <row r="127" spans="1:8">
      <c r="A127" s="29" t="s">
        <v>911</v>
      </c>
      <c r="B127" s="103" t="s">
        <v>912</v>
      </c>
      <c r="C127" s="32">
        <v>2730.7</v>
      </c>
      <c r="D127" s="63">
        <v>0</v>
      </c>
      <c r="E127" s="102">
        <v>0</v>
      </c>
      <c r="F127" s="68">
        <v>0</v>
      </c>
      <c r="G127" s="68">
        <v>0</v>
      </c>
    </row>
    <row r="128" spans="1:8">
      <c r="A128" s="29" t="s">
        <v>913</v>
      </c>
      <c r="B128" s="103" t="s">
        <v>914</v>
      </c>
      <c r="C128" s="32">
        <v>160</v>
      </c>
      <c r="D128" s="63">
        <v>10.55</v>
      </c>
      <c r="E128" s="102">
        <v>161.52000000000001</v>
      </c>
      <c r="F128" s="68">
        <v>0</v>
      </c>
      <c r="G128" s="68">
        <v>100</v>
      </c>
    </row>
    <row r="129" spans="1:9">
      <c r="A129" s="29" t="s">
        <v>915</v>
      </c>
      <c r="B129" s="103" t="s">
        <v>933</v>
      </c>
      <c r="C129" s="32">
        <v>0</v>
      </c>
      <c r="D129" s="63">
        <v>0</v>
      </c>
      <c r="E129" s="102">
        <v>0</v>
      </c>
      <c r="F129" s="68">
        <v>42.77</v>
      </c>
      <c r="G129" s="68">
        <v>250</v>
      </c>
    </row>
    <row r="130" spans="1:9">
      <c r="A130" s="37"/>
      <c r="B130" s="37"/>
      <c r="C130" s="38"/>
      <c r="D130" s="38"/>
      <c r="E130" s="64"/>
      <c r="F130" s="51"/>
      <c r="G130" s="22"/>
    </row>
    <row r="131" spans="1:9" ht="15.75" thickBot="1">
      <c r="A131" s="25" t="s">
        <v>0</v>
      </c>
      <c r="B131" s="25" t="s">
        <v>916</v>
      </c>
      <c r="C131" s="117">
        <f>SUM(C102:C130)</f>
        <v>326596.95000000007</v>
      </c>
      <c r="D131" s="117">
        <f>SUM(D102:D130)</f>
        <v>348897.12999999995</v>
      </c>
      <c r="E131" s="139">
        <f>SUM(E102:E130)</f>
        <v>384520.76</v>
      </c>
      <c r="F131" s="117">
        <f>SUM(F102:F130)</f>
        <v>262886.95</v>
      </c>
      <c r="G131" s="117">
        <f>SUM(G102:G130)</f>
        <v>515550</v>
      </c>
    </row>
    <row r="132" spans="1:9" ht="15.75" thickTop="1">
      <c r="A132" s="43" t="s">
        <v>0</v>
      </c>
      <c r="B132" s="23"/>
      <c r="C132" s="23"/>
      <c r="D132" s="23"/>
      <c r="E132" s="70"/>
      <c r="F132" s="51"/>
      <c r="G132" s="22"/>
    </row>
    <row r="133" spans="1:9">
      <c r="A133" s="29" t="s">
        <v>917</v>
      </c>
      <c r="B133" s="103" t="s">
        <v>918</v>
      </c>
      <c r="C133" s="32">
        <v>0</v>
      </c>
      <c r="D133" s="63">
        <v>0</v>
      </c>
      <c r="E133" s="102">
        <v>0</v>
      </c>
      <c r="F133" s="68">
        <v>0</v>
      </c>
      <c r="G133" s="68">
        <v>0</v>
      </c>
      <c r="H133" s="5" t="s">
        <v>971</v>
      </c>
    </row>
    <row r="134" spans="1:9">
      <c r="A134" s="29" t="s">
        <v>919</v>
      </c>
      <c r="B134" s="103" t="s">
        <v>951</v>
      </c>
      <c r="C134" s="32">
        <v>0</v>
      </c>
      <c r="D134" s="63">
        <v>0</v>
      </c>
      <c r="E134" s="102">
        <v>0</v>
      </c>
      <c r="F134" s="68">
        <v>0</v>
      </c>
      <c r="G134" s="68">
        <v>0</v>
      </c>
      <c r="I134" t="s">
        <v>971</v>
      </c>
    </row>
    <row r="135" spans="1:9">
      <c r="A135" s="29" t="s">
        <v>920</v>
      </c>
      <c r="B135" s="103" t="s">
        <v>953</v>
      </c>
      <c r="C135" s="32">
        <v>0</v>
      </c>
      <c r="D135" s="63">
        <v>0</v>
      </c>
      <c r="E135" s="102">
        <v>0</v>
      </c>
      <c r="F135" s="68">
        <v>0</v>
      </c>
      <c r="G135" s="68">
        <v>0</v>
      </c>
    </row>
    <row r="136" spans="1:9">
      <c r="A136" s="37"/>
      <c r="B136" s="37"/>
      <c r="C136" s="38"/>
      <c r="D136" s="38"/>
      <c r="E136" s="64"/>
      <c r="F136" s="51"/>
      <c r="G136" s="22"/>
    </row>
    <row r="137" spans="1:9" ht="15.75" thickBot="1">
      <c r="A137" s="25" t="s">
        <v>0</v>
      </c>
      <c r="B137" s="25" t="s">
        <v>921</v>
      </c>
      <c r="C137" s="117">
        <f>SUM(C132:C136)</f>
        <v>0</v>
      </c>
      <c r="D137" s="117">
        <f>SUM(D132:D136)</f>
        <v>0</v>
      </c>
      <c r="E137" s="139">
        <f>SUM(E132:E136)</f>
        <v>0</v>
      </c>
      <c r="F137" s="117">
        <f>SUM(F132:F136)</f>
        <v>0</v>
      </c>
      <c r="G137" s="117">
        <f>SUM(G132:G136)</f>
        <v>0</v>
      </c>
    </row>
    <row r="138" spans="1:9" ht="15.75" thickTop="1">
      <c r="A138" s="43" t="s">
        <v>0</v>
      </c>
      <c r="B138" s="23"/>
      <c r="C138" s="23"/>
      <c r="D138" s="23"/>
      <c r="E138" s="70"/>
      <c r="F138" s="51"/>
      <c r="G138" s="22"/>
    </row>
    <row r="139" spans="1:9">
      <c r="A139" s="29" t="s">
        <v>924</v>
      </c>
      <c r="B139" s="103" t="s">
        <v>802</v>
      </c>
      <c r="C139" s="32">
        <v>0</v>
      </c>
      <c r="D139" s="63">
        <v>22159.47</v>
      </c>
      <c r="E139" s="102">
        <v>52590.05</v>
      </c>
      <c r="F139" s="102">
        <v>112912.58</v>
      </c>
      <c r="G139" s="102">
        <v>0</v>
      </c>
    </row>
    <row r="140" spans="1:9">
      <c r="A140" s="29" t="s">
        <v>925</v>
      </c>
      <c r="B140" s="103" t="s">
        <v>926</v>
      </c>
      <c r="C140" s="32">
        <v>5293.47</v>
      </c>
      <c r="D140" s="63">
        <v>45748.49</v>
      </c>
      <c r="E140" s="102">
        <v>0</v>
      </c>
      <c r="F140" s="102">
        <v>648</v>
      </c>
      <c r="G140" s="102">
        <v>10500</v>
      </c>
    </row>
    <row r="141" spans="1:9">
      <c r="A141" s="29" t="s">
        <v>927</v>
      </c>
      <c r="B141" s="103" t="s">
        <v>934</v>
      </c>
      <c r="C141" s="32">
        <v>80396.22</v>
      </c>
      <c r="D141" s="63">
        <v>36530.959999999999</v>
      </c>
      <c r="E141" s="102">
        <v>0</v>
      </c>
      <c r="F141" s="102">
        <v>0</v>
      </c>
      <c r="G141" s="102">
        <v>0</v>
      </c>
    </row>
    <row r="142" spans="1:9">
      <c r="A142" s="29" t="s">
        <v>1020</v>
      </c>
      <c r="B142" s="103" t="s">
        <v>1021</v>
      </c>
      <c r="C142" s="32"/>
      <c r="D142" s="63"/>
      <c r="E142" s="102"/>
      <c r="F142" s="102"/>
      <c r="G142" s="102">
        <v>0</v>
      </c>
    </row>
    <row r="143" spans="1:9">
      <c r="A143" s="79" t="s">
        <v>965</v>
      </c>
      <c r="B143" s="107" t="s">
        <v>966</v>
      </c>
      <c r="C143" s="63">
        <v>0</v>
      </c>
      <c r="D143" s="63">
        <v>12342.45</v>
      </c>
      <c r="E143" s="102">
        <v>1004.4</v>
      </c>
      <c r="F143" s="102">
        <v>0</v>
      </c>
      <c r="G143" s="102">
        <v>0</v>
      </c>
    </row>
    <row r="144" spans="1:9">
      <c r="A144" s="29" t="s">
        <v>968</v>
      </c>
      <c r="B144" s="103" t="s">
        <v>969</v>
      </c>
      <c r="C144" s="32">
        <v>0</v>
      </c>
      <c r="D144" s="63">
        <v>466</v>
      </c>
      <c r="E144" s="102">
        <v>10212.34</v>
      </c>
      <c r="F144" s="102">
        <v>18900</v>
      </c>
      <c r="G144" s="102">
        <v>30000</v>
      </c>
    </row>
    <row r="145" spans="1:9">
      <c r="A145" s="71" t="s">
        <v>967</v>
      </c>
      <c r="B145" s="104" t="s">
        <v>970</v>
      </c>
      <c r="C145" s="72"/>
      <c r="D145" s="73">
        <v>0</v>
      </c>
      <c r="E145" s="102">
        <v>0</v>
      </c>
      <c r="F145" s="102">
        <v>15000</v>
      </c>
      <c r="G145" s="102">
        <v>20000</v>
      </c>
    </row>
    <row r="146" spans="1:9">
      <c r="A146" s="22"/>
      <c r="B146" s="22"/>
      <c r="C146" s="22"/>
      <c r="D146" s="22"/>
      <c r="E146" s="66"/>
      <c r="F146" s="51"/>
      <c r="G146" s="22"/>
    </row>
    <row r="147" spans="1:9" ht="15.75" thickBot="1">
      <c r="A147" s="25" t="s">
        <v>0</v>
      </c>
      <c r="B147" s="25" t="s">
        <v>928</v>
      </c>
      <c r="C147" s="117">
        <f>SUM(C139:C145)</f>
        <v>85689.69</v>
      </c>
      <c r="D147" s="117">
        <f>SUM(D139:D145)</f>
        <v>117247.36999999998</v>
      </c>
      <c r="E147" s="139">
        <f>SUM(E139:E145)</f>
        <v>63806.790000000008</v>
      </c>
      <c r="F147" s="117">
        <f>SUM(F139:F145)</f>
        <v>147460.58000000002</v>
      </c>
      <c r="G147" s="117">
        <f>SUM(G139:G145)</f>
        <v>60500</v>
      </c>
      <c r="H147" s="5" t="s">
        <v>971</v>
      </c>
    </row>
    <row r="148" spans="1:9" ht="15.75" thickTop="1">
      <c r="A148" s="43" t="s">
        <v>0</v>
      </c>
      <c r="B148" s="23"/>
      <c r="C148" s="23"/>
      <c r="D148" s="23"/>
      <c r="E148" s="70"/>
      <c r="F148" s="51"/>
      <c r="G148" s="22"/>
    </row>
    <row r="149" spans="1:9">
      <c r="A149" s="29" t="s">
        <v>922</v>
      </c>
      <c r="B149" s="103" t="s">
        <v>923</v>
      </c>
      <c r="C149" s="32">
        <v>0</v>
      </c>
      <c r="D149" s="32">
        <v>0</v>
      </c>
      <c r="E149" s="63">
        <v>0</v>
      </c>
      <c r="F149" s="68">
        <v>0</v>
      </c>
      <c r="G149" s="102">
        <v>0</v>
      </c>
    </row>
    <row r="150" spans="1:9">
      <c r="A150" s="37"/>
      <c r="B150" s="37"/>
      <c r="C150" s="38"/>
      <c r="D150" s="38"/>
      <c r="E150" s="64"/>
      <c r="F150" s="51"/>
      <c r="G150" s="22"/>
    </row>
    <row r="151" spans="1:9" ht="15.75" thickBot="1">
      <c r="A151" s="25" t="s">
        <v>0</v>
      </c>
      <c r="B151" s="25" t="s">
        <v>615</v>
      </c>
      <c r="C151" s="117">
        <f>C53+C101+C131+C137+C147+C149</f>
        <v>595213.8600000001</v>
      </c>
      <c r="D151" s="117">
        <f>D53+D101+D131+D137+D147+D149</f>
        <v>640950.06999999995</v>
      </c>
      <c r="E151" s="139">
        <f>E53+E101+E131+E137+E147+E149</f>
        <v>637184.63</v>
      </c>
      <c r="F151" s="117">
        <f>F53+F101+F131+F137+F147+F149</f>
        <v>554823.05000000005</v>
      </c>
      <c r="G151" s="117">
        <f>G53+G101+G131+G137+G147+G149</f>
        <v>830700</v>
      </c>
    </row>
    <row r="152" spans="1:9" ht="15.75" thickTop="1">
      <c r="A152" s="37"/>
      <c r="B152" s="37"/>
      <c r="C152" s="38"/>
      <c r="D152" s="38"/>
      <c r="E152" s="64"/>
      <c r="F152" s="51"/>
      <c r="G152" s="51"/>
    </row>
    <row r="153" spans="1:9">
      <c r="A153" s="43" t="s">
        <v>0</v>
      </c>
      <c r="B153" s="23" t="s">
        <v>937</v>
      </c>
      <c r="C153" s="50">
        <v>232963</v>
      </c>
      <c r="D153" s="50">
        <f>C157</f>
        <v>462398.66999999993</v>
      </c>
      <c r="E153" s="74">
        <f>D157</f>
        <v>655649.99999999988</v>
      </c>
      <c r="F153" s="51">
        <f>E157</f>
        <v>899528.18</v>
      </c>
      <c r="G153" s="51">
        <f>F157</f>
        <v>444236.47000000009</v>
      </c>
      <c r="H153" s="200"/>
    </row>
    <row r="154" spans="1:9">
      <c r="A154" s="33" t="s">
        <v>0</v>
      </c>
      <c r="B154" s="43" t="s">
        <v>1</v>
      </c>
      <c r="C154" s="34">
        <f>C31</f>
        <v>824649.53</v>
      </c>
      <c r="D154" s="34">
        <f>D31</f>
        <v>834201.39999999991</v>
      </c>
      <c r="E154" s="69">
        <f>E31</f>
        <v>881172.79000000015</v>
      </c>
      <c r="F154" s="34">
        <v>167129.92000000001</v>
      </c>
      <c r="G154" s="34">
        <f>G31</f>
        <v>830700</v>
      </c>
      <c r="H154" s="200"/>
    </row>
    <row r="155" spans="1:9">
      <c r="A155" s="33" t="s">
        <v>0</v>
      </c>
      <c r="B155" s="43" t="s">
        <v>137</v>
      </c>
      <c r="C155" s="46">
        <f>C151</f>
        <v>595213.8600000001</v>
      </c>
      <c r="D155" s="46">
        <f>D151</f>
        <v>640950.06999999995</v>
      </c>
      <c r="E155" s="75">
        <v>637294.61</v>
      </c>
      <c r="F155" s="46">
        <v>622421.63</v>
      </c>
      <c r="G155" s="46">
        <f>G151</f>
        <v>830700</v>
      </c>
    </row>
    <row r="156" spans="1:9">
      <c r="A156" s="33"/>
      <c r="B156" s="43"/>
      <c r="C156" s="34"/>
      <c r="D156" s="34"/>
      <c r="E156" s="69"/>
      <c r="F156" s="58"/>
      <c r="G156" s="58"/>
    </row>
    <row r="157" spans="1:9" ht="15.75" thickBot="1">
      <c r="A157" s="37"/>
      <c r="B157" s="105" t="s">
        <v>616</v>
      </c>
      <c r="C157" s="52">
        <f>C153+C154-C155</f>
        <v>462398.66999999993</v>
      </c>
      <c r="D157" s="52">
        <f>D153+D154-D155</f>
        <v>655649.99999999988</v>
      </c>
      <c r="E157" s="65">
        <f>E153+E154-E155</f>
        <v>899528.18</v>
      </c>
      <c r="F157" s="52">
        <f>F153+F154-F155</f>
        <v>444236.47000000009</v>
      </c>
      <c r="G157" s="52">
        <f>G153+G154-G155</f>
        <v>444236.4700000002</v>
      </c>
      <c r="I157" t="s">
        <v>971</v>
      </c>
    </row>
    <row r="158" spans="1:9" ht="15.75" thickTop="1">
      <c r="A158" s="22"/>
      <c r="B158" s="22"/>
      <c r="C158" s="22"/>
      <c r="D158" s="22"/>
      <c r="E158" s="66"/>
      <c r="F158" s="51"/>
      <c r="G158" s="22"/>
    </row>
    <row r="159" spans="1:9">
      <c r="A159" s="18"/>
      <c r="B159" s="8"/>
      <c r="C159" s="18"/>
      <c r="D159" s="18"/>
      <c r="E159" s="140"/>
      <c r="G159" s="18"/>
    </row>
    <row r="160" spans="1:9">
      <c r="A160" s="18"/>
      <c r="B160" s="10"/>
      <c r="C160" s="18"/>
      <c r="D160" s="18"/>
      <c r="E160" s="140"/>
      <c r="F160" s="168"/>
      <c r="G160" s="169"/>
    </row>
    <row r="161" spans="1:7">
      <c r="A161" s="18"/>
      <c r="B161" s="10"/>
      <c r="C161" s="18"/>
      <c r="D161" s="18"/>
      <c r="E161" s="140"/>
      <c r="G161" s="18"/>
    </row>
    <row r="162" spans="1:7">
      <c r="B162" s="9"/>
    </row>
  </sheetData>
  <mergeCells count="3">
    <mergeCell ref="A1:G1"/>
    <mergeCell ref="A33:G33"/>
    <mergeCell ref="A3:G3"/>
  </mergeCells>
  <pageMargins left="0.7" right="0" top="0.75" bottom="0.75" header="0.3" footer="0.3"/>
  <pageSetup orientation="portrait" horizontalDpi="4294967295" verticalDpi="4294967295" r:id="rId1"/>
  <headerFooter>
    <oddFooter>&amp;CF/A  &amp;P</oddFoot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zoomScale="125" zoomScaleNormal="125" workbookViewId="0">
      <pane ySplit="2" topLeftCell="A21" activePane="bottomLeft" state="frozen"/>
      <selection pane="bottomLeft" activeCell="H7" sqref="H7"/>
    </sheetView>
  </sheetViews>
  <sheetFormatPr defaultRowHeight="15"/>
  <cols>
    <col min="1" max="1" width="12.28515625" customWidth="1"/>
    <col min="2" max="2" width="20.85546875" customWidth="1"/>
    <col min="3" max="3" width="11.28515625" customWidth="1"/>
    <col min="4" max="4" width="12.28515625" customWidth="1"/>
    <col min="5" max="5" width="10.5703125" style="21" bestFit="1" customWidth="1"/>
    <col min="6" max="6" width="10.28515625" style="5" customWidth="1"/>
    <col min="7" max="7" width="10.5703125" customWidth="1"/>
  </cols>
  <sheetData>
    <row r="1" spans="1:8" ht="15.75" thickBot="1">
      <c r="A1" s="203" t="s">
        <v>619</v>
      </c>
      <c r="B1" s="204"/>
      <c r="C1" s="204"/>
      <c r="D1" s="204"/>
      <c r="E1" s="204"/>
      <c r="F1" s="204"/>
      <c r="G1" s="205"/>
    </row>
    <row r="2" spans="1:8" ht="41.45" customHeight="1" thickBot="1">
      <c r="A2" s="54" t="s">
        <v>971</v>
      </c>
      <c r="B2" s="40" t="s">
        <v>971</v>
      </c>
      <c r="C2" s="122" t="s">
        <v>975</v>
      </c>
      <c r="D2" s="122" t="s">
        <v>1004</v>
      </c>
      <c r="E2" s="125" t="s">
        <v>1005</v>
      </c>
      <c r="F2" s="123" t="s">
        <v>1028</v>
      </c>
      <c r="G2" s="126" t="s">
        <v>1007</v>
      </c>
    </row>
    <row r="3" spans="1:8" ht="13.9" customHeight="1" thickBot="1">
      <c r="A3" s="215" t="s">
        <v>1</v>
      </c>
      <c r="B3" s="216"/>
      <c r="C3" s="216"/>
      <c r="D3" s="216"/>
      <c r="E3" s="216"/>
      <c r="F3" s="216"/>
      <c r="G3" s="217"/>
    </row>
    <row r="4" spans="1:8">
      <c r="A4" s="118" t="s">
        <v>620</v>
      </c>
      <c r="B4" s="113" t="s">
        <v>621</v>
      </c>
      <c r="C4" s="119">
        <v>0</v>
      </c>
      <c r="D4" s="119">
        <v>0</v>
      </c>
      <c r="E4" s="128">
        <v>0</v>
      </c>
      <c r="F4" s="120">
        <v>0</v>
      </c>
      <c r="G4" s="120">
        <v>0</v>
      </c>
      <c r="H4" s="4"/>
    </row>
    <row r="5" spans="1:8">
      <c r="A5" s="29" t="s">
        <v>622</v>
      </c>
      <c r="B5" s="103" t="s">
        <v>14</v>
      </c>
      <c r="C5" s="32">
        <v>0</v>
      </c>
      <c r="D5" s="32">
        <v>0</v>
      </c>
      <c r="E5" s="80">
        <v>0</v>
      </c>
      <c r="F5" s="31">
        <v>0</v>
      </c>
      <c r="G5" s="31">
        <v>0</v>
      </c>
    </row>
    <row r="6" spans="1:8">
      <c r="A6" s="29" t="s">
        <v>1010</v>
      </c>
      <c r="B6" s="103" t="s">
        <v>1011</v>
      </c>
      <c r="C6" s="32">
        <v>0</v>
      </c>
      <c r="D6" s="32">
        <v>0</v>
      </c>
      <c r="E6" s="80">
        <v>0</v>
      </c>
      <c r="F6" s="31">
        <v>167.63</v>
      </c>
      <c r="G6" s="31">
        <v>100</v>
      </c>
    </row>
    <row r="7" spans="1:8">
      <c r="A7" s="29" t="s">
        <v>623</v>
      </c>
      <c r="B7" s="103" t="s">
        <v>624</v>
      </c>
      <c r="C7" s="32">
        <v>76031.22</v>
      </c>
      <c r="D7" s="32">
        <v>76031.22</v>
      </c>
      <c r="E7" s="80">
        <v>74671.210000000006</v>
      </c>
      <c r="F7" s="80">
        <v>76357.429999999993</v>
      </c>
      <c r="G7" s="80">
        <v>80400</v>
      </c>
    </row>
    <row r="8" spans="1:8">
      <c r="A8" s="29" t="s">
        <v>625</v>
      </c>
      <c r="B8" s="103" t="s">
        <v>626</v>
      </c>
      <c r="C8" s="32">
        <v>188.37</v>
      </c>
      <c r="D8" s="32">
        <v>188.37</v>
      </c>
      <c r="E8" s="80">
        <v>0</v>
      </c>
      <c r="F8" s="31">
        <v>0</v>
      </c>
      <c r="G8" s="31">
        <v>0</v>
      </c>
    </row>
    <row r="9" spans="1:8">
      <c r="A9" s="29" t="s">
        <v>627</v>
      </c>
      <c r="B9" s="103" t="s">
        <v>628</v>
      </c>
      <c r="C9" s="32">
        <v>0</v>
      </c>
      <c r="D9" s="32">
        <v>0</v>
      </c>
      <c r="E9" s="80">
        <v>0</v>
      </c>
      <c r="F9" s="31">
        <v>0</v>
      </c>
      <c r="G9" s="31">
        <v>0</v>
      </c>
    </row>
    <row r="10" spans="1:8">
      <c r="A10" s="37"/>
      <c r="B10" s="37"/>
      <c r="C10" s="38"/>
      <c r="D10" s="38"/>
      <c r="E10" s="64"/>
      <c r="F10" s="58"/>
      <c r="G10" s="58"/>
    </row>
    <row r="11" spans="1:8" ht="15.75" thickBot="1">
      <c r="A11" s="25" t="s">
        <v>0</v>
      </c>
      <c r="B11" s="25" t="s">
        <v>136</v>
      </c>
      <c r="C11" s="60">
        <f>SUM(C3:C10)</f>
        <v>76219.59</v>
      </c>
      <c r="D11" s="60">
        <f>SUM(D3:D10)</f>
        <v>76219.59</v>
      </c>
      <c r="E11" s="137">
        <f>SUM(E3:E10)</f>
        <v>74671.210000000006</v>
      </c>
      <c r="F11" s="61">
        <f>SUM(F3:F10)</f>
        <v>76525.06</v>
      </c>
      <c r="G11" s="61">
        <f>SUM(G3:G10)</f>
        <v>80500</v>
      </c>
    </row>
    <row r="12" spans="1:8" ht="15.6" customHeight="1" thickTop="1" thickBot="1">
      <c r="A12" s="54" t="s">
        <v>971</v>
      </c>
      <c r="B12" s="40" t="s">
        <v>0</v>
      </c>
      <c r="C12" s="27" t="s">
        <v>971</v>
      </c>
      <c r="D12" s="27" t="s">
        <v>971</v>
      </c>
      <c r="E12" s="67" t="s">
        <v>971</v>
      </c>
      <c r="F12" s="53" t="s">
        <v>971</v>
      </c>
      <c r="G12" s="28" t="s">
        <v>971</v>
      </c>
    </row>
    <row r="13" spans="1:8" ht="15.75" thickBot="1">
      <c r="A13" s="215" t="s">
        <v>137</v>
      </c>
      <c r="B13" s="216"/>
      <c r="C13" s="216"/>
      <c r="D13" s="216"/>
      <c r="E13" s="216"/>
      <c r="F13" s="216"/>
      <c r="G13" s="217"/>
    </row>
    <row r="14" spans="1:8">
      <c r="A14" s="118" t="s">
        <v>629</v>
      </c>
      <c r="B14" s="113" t="s">
        <v>630</v>
      </c>
      <c r="C14" s="114">
        <v>1.96</v>
      </c>
      <c r="D14" s="114">
        <v>1.96</v>
      </c>
      <c r="E14" s="128">
        <v>1.1599999999999999</v>
      </c>
      <c r="F14" s="120">
        <v>0</v>
      </c>
      <c r="G14" s="120">
        <v>0</v>
      </c>
    </row>
    <row r="15" spans="1:8">
      <c r="A15" s="29" t="s">
        <v>631</v>
      </c>
      <c r="B15" s="103" t="s">
        <v>632</v>
      </c>
      <c r="C15" s="32">
        <v>0</v>
      </c>
      <c r="D15" s="32">
        <v>0</v>
      </c>
      <c r="E15" s="80">
        <v>0</v>
      </c>
      <c r="F15" s="31">
        <v>0</v>
      </c>
      <c r="G15" s="31">
        <v>0</v>
      </c>
    </row>
    <row r="16" spans="1:8">
      <c r="A16" s="29" t="s">
        <v>633</v>
      </c>
      <c r="B16" s="103" t="s">
        <v>634</v>
      </c>
      <c r="C16" s="32">
        <v>61399.6</v>
      </c>
      <c r="D16" s="32">
        <v>61399.6</v>
      </c>
      <c r="E16" s="80">
        <v>33949.800000000003</v>
      </c>
      <c r="F16" s="31">
        <v>67591.28</v>
      </c>
      <c r="G16" s="31">
        <v>0</v>
      </c>
    </row>
    <row r="17" spans="1:8">
      <c r="A17" s="29" t="s">
        <v>635</v>
      </c>
      <c r="B17" s="103" t="s">
        <v>636</v>
      </c>
      <c r="C17" s="32">
        <v>26.43</v>
      </c>
      <c r="D17" s="32">
        <v>26.43</v>
      </c>
      <c r="E17" s="80">
        <v>33.92</v>
      </c>
      <c r="F17" s="31">
        <v>35.299999999999997</v>
      </c>
      <c r="G17" s="31">
        <v>50</v>
      </c>
    </row>
    <row r="18" spans="1:8">
      <c r="A18" s="29" t="s">
        <v>637</v>
      </c>
      <c r="B18" s="103" t="s">
        <v>638</v>
      </c>
      <c r="C18" s="32">
        <v>32941.46</v>
      </c>
      <c r="D18" s="32">
        <v>32941.46</v>
      </c>
      <c r="E18" s="80">
        <v>31787.95</v>
      </c>
      <c r="F18" s="31">
        <v>28515.5</v>
      </c>
      <c r="G18" s="31">
        <v>29800</v>
      </c>
    </row>
    <row r="19" spans="1:8">
      <c r="A19" s="29" t="s">
        <v>639</v>
      </c>
      <c r="B19" s="103" t="s">
        <v>640</v>
      </c>
      <c r="C19" s="32">
        <v>344</v>
      </c>
      <c r="D19" s="32">
        <v>344</v>
      </c>
      <c r="E19" s="80">
        <v>240</v>
      </c>
      <c r="F19" s="31">
        <v>560</v>
      </c>
      <c r="G19" s="31">
        <v>250</v>
      </c>
    </row>
    <row r="20" spans="1:8">
      <c r="A20" s="29" t="s">
        <v>641</v>
      </c>
      <c r="B20" s="103" t="s">
        <v>642</v>
      </c>
      <c r="C20" s="32">
        <v>7028.75</v>
      </c>
      <c r="D20" s="32">
        <v>7028.75</v>
      </c>
      <c r="E20" s="80">
        <v>6932.75</v>
      </c>
      <c r="F20" s="31">
        <v>7248.2</v>
      </c>
      <c r="G20" s="31">
        <v>7550</v>
      </c>
    </row>
    <row r="21" spans="1:8">
      <c r="A21" s="29" t="s">
        <v>643</v>
      </c>
      <c r="B21" s="103" t="s">
        <v>644</v>
      </c>
      <c r="C21" s="32">
        <v>195.73</v>
      </c>
      <c r="D21" s="32">
        <v>195.73</v>
      </c>
      <c r="E21" s="80">
        <v>174.18</v>
      </c>
      <c r="F21" s="31">
        <v>132.6</v>
      </c>
      <c r="G21" s="31">
        <v>200</v>
      </c>
    </row>
    <row r="22" spans="1:8">
      <c r="A22" s="29" t="s">
        <v>645</v>
      </c>
      <c r="B22" s="103" t="s">
        <v>646</v>
      </c>
      <c r="C22" s="32">
        <v>0</v>
      </c>
      <c r="D22" s="32">
        <v>0</v>
      </c>
      <c r="E22" s="80">
        <v>0</v>
      </c>
      <c r="F22" s="31">
        <v>0</v>
      </c>
      <c r="G22" s="31">
        <v>0</v>
      </c>
    </row>
    <row r="23" spans="1:8">
      <c r="A23" s="29" t="s">
        <v>647</v>
      </c>
      <c r="B23" s="103" t="s">
        <v>209</v>
      </c>
      <c r="C23" s="32">
        <v>237.98</v>
      </c>
      <c r="D23" s="32">
        <v>237.98</v>
      </c>
      <c r="E23" s="80">
        <v>0</v>
      </c>
      <c r="F23" s="31">
        <v>0</v>
      </c>
      <c r="G23" s="31">
        <v>0</v>
      </c>
    </row>
    <row r="24" spans="1:8">
      <c r="A24" s="29" t="s">
        <v>648</v>
      </c>
      <c r="B24" s="103" t="s">
        <v>649</v>
      </c>
      <c r="C24" s="32">
        <v>0</v>
      </c>
      <c r="D24" s="32">
        <v>0</v>
      </c>
      <c r="E24" s="80">
        <v>0</v>
      </c>
      <c r="F24" s="31">
        <v>0</v>
      </c>
      <c r="G24" s="31">
        <v>0</v>
      </c>
    </row>
    <row r="25" spans="1:8">
      <c r="A25" s="29" t="s">
        <v>650</v>
      </c>
      <c r="B25" s="103" t="s">
        <v>651</v>
      </c>
      <c r="C25" s="32">
        <v>0</v>
      </c>
      <c r="D25" s="32">
        <v>0</v>
      </c>
      <c r="E25" s="80">
        <v>0</v>
      </c>
      <c r="F25" s="31">
        <v>0</v>
      </c>
      <c r="G25" s="31">
        <v>0</v>
      </c>
    </row>
    <row r="26" spans="1:8">
      <c r="A26" s="29" t="s">
        <v>652</v>
      </c>
      <c r="B26" s="103" t="s">
        <v>653</v>
      </c>
      <c r="C26" s="32">
        <v>9.5399999999999991</v>
      </c>
      <c r="D26" s="32">
        <v>9.5399999999999991</v>
      </c>
      <c r="E26" s="80">
        <v>0</v>
      </c>
      <c r="F26" s="31">
        <v>0</v>
      </c>
      <c r="G26" s="31">
        <v>0</v>
      </c>
    </row>
    <row r="27" spans="1:8">
      <c r="A27" s="29" t="s">
        <v>654</v>
      </c>
      <c r="B27" s="103" t="s">
        <v>655</v>
      </c>
      <c r="C27" s="32">
        <v>0</v>
      </c>
      <c r="D27" s="32">
        <v>0</v>
      </c>
      <c r="E27" s="80">
        <v>0</v>
      </c>
      <c r="F27" s="31">
        <v>0</v>
      </c>
      <c r="G27" s="31">
        <v>0</v>
      </c>
    </row>
    <row r="28" spans="1:8">
      <c r="A28" s="37"/>
      <c r="B28" s="37"/>
      <c r="C28" s="38"/>
      <c r="D28" s="38"/>
      <c r="E28" s="64"/>
      <c r="F28" s="58"/>
      <c r="G28" s="58"/>
    </row>
    <row r="29" spans="1:8" ht="15.75" thickBot="1">
      <c r="A29" s="25" t="s">
        <v>0</v>
      </c>
      <c r="B29" s="25" t="s">
        <v>615</v>
      </c>
      <c r="C29" s="121">
        <v>102185.45</v>
      </c>
      <c r="D29" s="60">
        <v>102185.45</v>
      </c>
      <c r="E29" s="137">
        <f>SUM(E14:E28)</f>
        <v>73119.759999999995</v>
      </c>
      <c r="F29" s="61">
        <f>SUM(F14:F28)</f>
        <v>104082.88</v>
      </c>
      <c r="G29" s="61">
        <f>SUM(G14:G28)</f>
        <v>37850</v>
      </c>
    </row>
    <row r="30" spans="1:8" ht="15.75" thickTop="1">
      <c r="A30" s="37"/>
      <c r="B30" s="37"/>
      <c r="C30" s="38"/>
      <c r="D30" s="38"/>
      <c r="E30" s="64"/>
      <c r="F30" s="51"/>
      <c r="G30" s="51"/>
      <c r="H30" t="s">
        <v>971</v>
      </c>
    </row>
    <row r="31" spans="1:8">
      <c r="A31" s="22"/>
      <c r="B31" s="23" t="s">
        <v>937</v>
      </c>
      <c r="C31" s="50">
        <v>131986</v>
      </c>
      <c r="D31" s="50">
        <f>C35</f>
        <v>106020.14</v>
      </c>
      <c r="E31" s="74">
        <f>D35</f>
        <v>80054.279999999984</v>
      </c>
      <c r="F31" s="51">
        <f>E35</f>
        <v>81605.73</v>
      </c>
      <c r="G31" s="51">
        <f>F35</f>
        <v>54047.909999999974</v>
      </c>
    </row>
    <row r="32" spans="1:8">
      <c r="A32" s="22"/>
      <c r="B32" s="43" t="s">
        <v>1</v>
      </c>
      <c r="C32" s="34">
        <f>C11</f>
        <v>76219.59</v>
      </c>
      <c r="D32" s="34">
        <f>D11</f>
        <v>76219.59</v>
      </c>
      <c r="E32" s="69">
        <f>E11</f>
        <v>74671.210000000006</v>
      </c>
      <c r="F32" s="34">
        <f>F11</f>
        <v>76525.06</v>
      </c>
      <c r="G32" s="34">
        <f>G11</f>
        <v>80500</v>
      </c>
    </row>
    <row r="33" spans="1:7">
      <c r="A33" s="22"/>
      <c r="B33" s="43" t="s">
        <v>137</v>
      </c>
      <c r="C33" s="46">
        <f>C29</f>
        <v>102185.45</v>
      </c>
      <c r="D33" s="46">
        <f>D29</f>
        <v>102185.45</v>
      </c>
      <c r="E33" s="75">
        <f>E29</f>
        <v>73119.759999999995</v>
      </c>
      <c r="F33" s="46">
        <f>F29</f>
        <v>104082.88</v>
      </c>
      <c r="G33" s="46">
        <f>G29</f>
        <v>37850</v>
      </c>
    </row>
    <row r="34" spans="1:7">
      <c r="A34" s="22"/>
      <c r="B34" s="43"/>
      <c r="C34" s="34"/>
      <c r="D34" s="34"/>
      <c r="E34" s="69"/>
      <c r="F34" s="58"/>
      <c r="G34" s="58"/>
    </row>
    <row r="35" spans="1:7" ht="15.75" thickBot="1">
      <c r="A35" s="22"/>
      <c r="B35" s="105" t="s">
        <v>616</v>
      </c>
      <c r="C35" s="52">
        <f>C31+C32-C33</f>
        <v>106020.14</v>
      </c>
      <c r="D35" s="52">
        <f>D31+D32-D33</f>
        <v>80054.279999999984</v>
      </c>
      <c r="E35" s="65">
        <f>E31+E32-E33</f>
        <v>81605.73</v>
      </c>
      <c r="F35" s="52">
        <f>F31+F32-F33</f>
        <v>54047.909999999974</v>
      </c>
      <c r="G35" s="52">
        <f>G31+G32-G33</f>
        <v>96697.909999999974</v>
      </c>
    </row>
    <row r="36" spans="1:7" ht="15.75" thickTop="1">
      <c r="A36" s="22"/>
      <c r="B36" s="22"/>
      <c r="C36" s="22"/>
      <c r="D36" s="22"/>
      <c r="E36" s="66"/>
      <c r="F36" s="51"/>
      <c r="G36" s="22"/>
    </row>
    <row r="37" spans="1:7">
      <c r="A37" s="22"/>
      <c r="B37" s="22"/>
      <c r="C37" s="22"/>
      <c r="D37" s="22"/>
      <c r="E37" s="66"/>
      <c r="F37" s="58"/>
      <c r="G37" s="136"/>
    </row>
  </sheetData>
  <mergeCells count="3">
    <mergeCell ref="A1:G1"/>
    <mergeCell ref="A3:G3"/>
    <mergeCell ref="A13:G13"/>
  </mergeCells>
  <pageMargins left="0.45" right="0" top="0.5" bottom="0.5" header="0.3" footer="0.3"/>
  <pageSetup orientation="portrait" horizontalDpi="4294967295" verticalDpi="4294967295" r:id="rId1"/>
  <headerFooter>
    <oddFooter>&amp;CRoads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zoomScale="125" zoomScaleNormal="125" workbookViewId="0">
      <pane ySplit="2" topLeftCell="A9" activePane="bottomLeft" state="frozen"/>
      <selection pane="bottomLeft" activeCell="E22" sqref="E22"/>
    </sheetView>
  </sheetViews>
  <sheetFormatPr defaultColWidth="9.140625" defaultRowHeight="12.75"/>
  <cols>
    <col min="1" max="1" width="11.140625" style="1" customWidth="1"/>
    <col min="2" max="2" width="21.28515625" style="1" customWidth="1"/>
    <col min="3" max="4" width="11.28515625" style="1" customWidth="1"/>
    <col min="5" max="5" width="10.7109375" style="20" bestFit="1" customWidth="1"/>
    <col min="6" max="6" width="10.85546875" style="6" bestFit="1" customWidth="1"/>
    <col min="7" max="7" width="10.85546875" style="1" customWidth="1"/>
    <col min="8" max="16384" width="9.140625" style="1"/>
  </cols>
  <sheetData>
    <row r="1" spans="1:8" ht="13.5" thickBot="1">
      <c r="A1" s="203" t="s">
        <v>666</v>
      </c>
      <c r="B1" s="204"/>
      <c r="C1" s="204"/>
      <c r="D1" s="204"/>
      <c r="E1" s="204"/>
      <c r="F1" s="204"/>
      <c r="G1" s="205"/>
    </row>
    <row r="2" spans="1:8" s="2" customFormat="1" ht="39.6" customHeight="1" thickBot="1">
      <c r="A2" s="54" t="s">
        <v>971</v>
      </c>
      <c r="B2" s="40" t="s">
        <v>0</v>
      </c>
      <c r="C2" s="122" t="s">
        <v>975</v>
      </c>
      <c r="D2" s="122" t="s">
        <v>1004</v>
      </c>
      <c r="E2" s="125" t="s">
        <v>1005</v>
      </c>
      <c r="F2" s="123" t="s">
        <v>1006</v>
      </c>
      <c r="G2" s="126" t="s">
        <v>1007</v>
      </c>
    </row>
    <row r="3" spans="1:8" s="3" customFormat="1" ht="13.5" thickBot="1">
      <c r="A3" s="203" t="s">
        <v>1</v>
      </c>
      <c r="B3" s="204"/>
      <c r="C3" s="204"/>
      <c r="D3" s="204"/>
      <c r="E3" s="204"/>
      <c r="F3" s="204"/>
      <c r="G3" s="205"/>
    </row>
    <row r="4" spans="1:8">
      <c r="A4" s="118" t="s">
        <v>656</v>
      </c>
      <c r="B4" s="113" t="s">
        <v>657</v>
      </c>
      <c r="C4" s="124">
        <v>54.93</v>
      </c>
      <c r="D4" s="124">
        <v>65.39</v>
      </c>
      <c r="E4" s="128">
        <v>0</v>
      </c>
      <c r="F4" s="120">
        <v>0</v>
      </c>
      <c r="G4" s="120">
        <v>0</v>
      </c>
    </row>
    <row r="5" spans="1:8">
      <c r="A5" s="29" t="s">
        <v>658</v>
      </c>
      <c r="B5" s="103" t="s">
        <v>659</v>
      </c>
      <c r="C5" s="32">
        <v>5259.35</v>
      </c>
      <c r="D5" s="32">
        <v>5212.76</v>
      </c>
      <c r="E5" s="80">
        <v>5208.7299999999996</v>
      </c>
      <c r="F5" s="80">
        <v>5687.78</v>
      </c>
      <c r="G5" s="80">
        <v>5700</v>
      </c>
    </row>
    <row r="6" spans="1:8">
      <c r="A6" s="29" t="s">
        <v>660</v>
      </c>
      <c r="B6" s="103" t="s">
        <v>661</v>
      </c>
      <c r="C6" s="32">
        <v>0</v>
      </c>
      <c r="D6" s="32">
        <v>0</v>
      </c>
      <c r="E6" s="80">
        <v>0</v>
      </c>
      <c r="F6" s="31">
        <v>0</v>
      </c>
      <c r="G6" s="31">
        <v>0</v>
      </c>
    </row>
    <row r="7" spans="1:8" customFormat="1" ht="15">
      <c r="A7" s="37"/>
      <c r="B7" s="37"/>
      <c r="C7" s="38"/>
      <c r="D7" s="38"/>
      <c r="E7" s="64"/>
      <c r="F7" s="39"/>
      <c r="G7" s="39"/>
    </row>
    <row r="8" spans="1:8" s="2" customFormat="1" ht="13.5" thickBot="1">
      <c r="A8" s="25" t="s">
        <v>0</v>
      </c>
      <c r="B8" s="25" t="s">
        <v>136</v>
      </c>
      <c r="C8" s="55">
        <f>SUM(C3:C7)</f>
        <v>5314.2800000000007</v>
      </c>
      <c r="D8" s="55">
        <f>SUM(D3:D7)</f>
        <v>5278.1500000000005</v>
      </c>
      <c r="E8" s="134">
        <f>SUM(E3:E7)</f>
        <v>5208.7299999999996</v>
      </c>
      <c r="F8" s="56">
        <f>SUM(F3:F7)</f>
        <v>5687.78</v>
      </c>
      <c r="G8" s="56">
        <f>SUM(G3:G7)</f>
        <v>5700</v>
      </c>
    </row>
    <row r="9" spans="1:8" customFormat="1" ht="15.75" thickTop="1">
      <c r="A9" s="37"/>
      <c r="B9" s="37"/>
      <c r="C9" s="42"/>
      <c r="D9" s="42"/>
      <c r="E9" s="64"/>
      <c r="F9" s="39"/>
      <c r="G9" s="39"/>
    </row>
    <row r="10" spans="1:8" s="2" customFormat="1" ht="13.5" thickBot="1">
      <c r="A10" s="54" t="s">
        <v>971</v>
      </c>
      <c r="B10" s="40" t="s">
        <v>0</v>
      </c>
      <c r="C10" s="108" t="s">
        <v>971</v>
      </c>
      <c r="D10" s="108" t="s">
        <v>971</v>
      </c>
      <c r="E10" s="141" t="s">
        <v>971</v>
      </c>
      <c r="F10" s="109" t="s">
        <v>971</v>
      </c>
      <c r="G10" s="109" t="s">
        <v>971</v>
      </c>
      <c r="H10" s="2" t="s">
        <v>971</v>
      </c>
    </row>
    <row r="11" spans="1:8" s="3" customFormat="1" ht="13.5" thickBot="1">
      <c r="A11" s="203" t="s">
        <v>137</v>
      </c>
      <c r="B11" s="204"/>
      <c r="C11" s="204"/>
      <c r="D11" s="204"/>
      <c r="E11" s="204"/>
      <c r="F11" s="204"/>
      <c r="G11" s="205"/>
    </row>
    <row r="12" spans="1:8">
      <c r="A12" s="29" t="s">
        <v>662</v>
      </c>
      <c r="B12" s="103" t="s">
        <v>663</v>
      </c>
      <c r="C12" s="32">
        <v>0</v>
      </c>
      <c r="D12" s="32">
        <v>9050</v>
      </c>
      <c r="E12" s="80">
        <v>0</v>
      </c>
      <c r="F12" s="31">
        <v>0</v>
      </c>
      <c r="G12" s="31">
        <v>0</v>
      </c>
    </row>
    <row r="13" spans="1:8">
      <c r="A13" s="29" t="s">
        <v>664</v>
      </c>
      <c r="B13" s="103" t="s">
        <v>665</v>
      </c>
      <c r="C13" s="32">
        <v>0</v>
      </c>
      <c r="D13" s="32">
        <v>0</v>
      </c>
      <c r="E13" s="80">
        <v>33932.32</v>
      </c>
      <c r="F13" s="31">
        <v>0</v>
      </c>
      <c r="G13" s="31">
        <v>5000</v>
      </c>
    </row>
    <row r="14" spans="1:8" customFormat="1" ht="15">
      <c r="A14" s="37"/>
      <c r="B14" s="37"/>
      <c r="C14" s="38"/>
      <c r="D14" s="38"/>
      <c r="E14" s="64"/>
      <c r="F14" s="39"/>
      <c r="G14" s="39"/>
    </row>
    <row r="15" spans="1:8" s="2" customFormat="1" ht="13.5" thickBot="1">
      <c r="A15" s="25" t="s">
        <v>0</v>
      </c>
      <c r="B15" s="25" t="s">
        <v>615</v>
      </c>
      <c r="C15" s="48">
        <f>SUM(C11:C14)</f>
        <v>0</v>
      </c>
      <c r="D15" s="48">
        <f>SUM(D11:D14)</f>
        <v>9050</v>
      </c>
      <c r="E15" s="142">
        <f>SUM(E11:E14)</f>
        <v>33932.32</v>
      </c>
      <c r="F15" s="48">
        <f>SUM(F11:F14)</f>
        <v>0</v>
      </c>
      <c r="G15" s="48">
        <f>SUM(G11:G14)</f>
        <v>5000</v>
      </c>
    </row>
    <row r="16" spans="1:8" customFormat="1" ht="15.75" thickTop="1">
      <c r="A16" s="37"/>
      <c r="B16" s="37"/>
      <c r="C16" s="38"/>
      <c r="D16" s="38"/>
      <c r="E16" s="64"/>
      <c r="F16" s="39"/>
      <c r="G16" s="39"/>
    </row>
    <row r="17" spans="1:7" customFormat="1" ht="15">
      <c r="A17" s="37"/>
      <c r="B17" s="37"/>
      <c r="C17" s="38"/>
      <c r="D17" s="38"/>
      <c r="E17" s="64"/>
      <c r="F17" s="39"/>
      <c r="G17" s="39"/>
    </row>
    <row r="18" spans="1:7">
      <c r="A18" s="33" t="s">
        <v>0</v>
      </c>
      <c r="B18" s="23" t="s">
        <v>937</v>
      </c>
      <c r="C18" s="57">
        <v>37971</v>
      </c>
      <c r="D18" s="57">
        <f>C22</f>
        <v>43285.279999999999</v>
      </c>
      <c r="E18" s="95">
        <v>39513.43</v>
      </c>
      <c r="F18" s="57">
        <v>10790.43</v>
      </c>
      <c r="G18" s="57">
        <v>11478.21</v>
      </c>
    </row>
    <row r="19" spans="1:7">
      <c r="A19" s="23"/>
      <c r="B19" s="43" t="s">
        <v>1</v>
      </c>
      <c r="C19" s="34">
        <f>C8</f>
        <v>5314.2800000000007</v>
      </c>
      <c r="D19" s="34">
        <f>D8</f>
        <v>5278.1500000000005</v>
      </c>
      <c r="E19" s="69">
        <v>5208.7299999999996</v>
      </c>
      <c r="F19" s="34">
        <f>F8</f>
        <v>5687.78</v>
      </c>
      <c r="G19" s="34">
        <f>G8</f>
        <v>5700</v>
      </c>
    </row>
    <row r="20" spans="1:7">
      <c r="A20" s="23"/>
      <c r="B20" s="43" t="s">
        <v>137</v>
      </c>
      <c r="C20" s="46">
        <f>C15</f>
        <v>0</v>
      </c>
      <c r="D20" s="46">
        <v>73119.759999999995</v>
      </c>
      <c r="E20" s="75">
        <v>104757.07</v>
      </c>
      <c r="F20" s="46">
        <v>25334.79</v>
      </c>
      <c r="G20" s="46">
        <f>G15</f>
        <v>5000</v>
      </c>
    </row>
    <row r="21" spans="1:7">
      <c r="A21" s="23"/>
      <c r="B21" s="43"/>
      <c r="C21" s="34"/>
      <c r="D21" s="34"/>
      <c r="E21" s="69"/>
      <c r="F21" s="58"/>
      <c r="G21" s="58"/>
    </row>
    <row r="22" spans="1:7" ht="13.5" thickBot="1">
      <c r="A22" s="23"/>
      <c r="B22" s="105" t="s">
        <v>616</v>
      </c>
      <c r="C22" s="59">
        <f>C18+C19-C20</f>
        <v>43285.279999999999</v>
      </c>
      <c r="D22" s="59">
        <v>67841.61</v>
      </c>
      <c r="E22" s="143">
        <v>99548.34</v>
      </c>
      <c r="F22" s="59">
        <v>19647.009999999998</v>
      </c>
      <c r="G22" s="59">
        <f>G18+G19-G20</f>
        <v>12178.21</v>
      </c>
    </row>
    <row r="23" spans="1:7" ht="13.5" thickTop="1">
      <c r="A23" s="23"/>
      <c r="B23" s="23"/>
      <c r="C23" s="23"/>
      <c r="D23" s="23"/>
      <c r="E23" s="70"/>
      <c r="F23" s="24"/>
      <c r="G23" s="23"/>
    </row>
    <row r="24" spans="1:7">
      <c r="A24" s="23"/>
      <c r="B24" s="23"/>
      <c r="C24" s="23"/>
      <c r="D24" s="23"/>
      <c r="E24" s="70"/>
      <c r="F24" s="24"/>
      <c r="G24" s="23"/>
    </row>
    <row r="25" spans="1:7">
      <c r="F25" s="41"/>
      <c r="G25" s="178"/>
    </row>
  </sheetData>
  <mergeCells count="3">
    <mergeCell ref="A1:G1"/>
    <mergeCell ref="A3:G3"/>
    <mergeCell ref="A11:G11"/>
  </mergeCells>
  <pageMargins left="0.45" right="0" top="0.5" bottom="0.5" header="0.3" footer="0.3"/>
  <pageSetup orientation="portrait" horizontalDpi="4294967295" verticalDpi="4294967295" r:id="rId1"/>
  <headerFooter>
    <oddFooter>&amp;CMetro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zoomScale="125" zoomScaleNormal="125" workbookViewId="0">
      <pane ySplit="2" topLeftCell="A6" activePane="bottomLeft" state="frozen"/>
      <selection pane="bottomLeft" activeCell="G14" sqref="G14"/>
    </sheetView>
  </sheetViews>
  <sheetFormatPr defaultRowHeight="15"/>
  <cols>
    <col min="1" max="1" width="11.42578125" bestFit="1" customWidth="1"/>
    <col min="2" max="2" width="21.140625" customWidth="1"/>
    <col min="3" max="3" width="11.7109375" customWidth="1"/>
    <col min="4" max="4" width="14.7109375" customWidth="1"/>
    <col min="5" max="5" width="11" style="21" bestFit="1" customWidth="1"/>
    <col min="6" max="6" width="12.7109375" customWidth="1"/>
    <col min="7" max="7" width="11" bestFit="1" customWidth="1"/>
  </cols>
  <sheetData>
    <row r="1" spans="1:7" ht="15.75" thickBot="1">
      <c r="A1" s="203" t="s">
        <v>718</v>
      </c>
      <c r="B1" s="204"/>
      <c r="C1" s="204"/>
      <c r="D1" s="204"/>
      <c r="E1" s="204"/>
      <c r="F1" s="204"/>
      <c r="G1" s="205"/>
    </row>
    <row r="2" spans="1:7" ht="39.75" thickBot="1">
      <c r="A2" s="25" t="s">
        <v>971</v>
      </c>
      <c r="B2" s="26" t="s">
        <v>0</v>
      </c>
      <c r="C2" s="122" t="s">
        <v>975</v>
      </c>
      <c r="D2" s="122" t="s">
        <v>1004</v>
      </c>
      <c r="E2" s="125" t="s">
        <v>1005</v>
      </c>
      <c r="F2" s="123" t="s">
        <v>1006</v>
      </c>
      <c r="G2" s="126" t="s">
        <v>1007</v>
      </c>
    </row>
    <row r="3" spans="1:7" ht="15.75" thickBot="1">
      <c r="A3" s="203" t="s">
        <v>1</v>
      </c>
      <c r="B3" s="204"/>
      <c r="C3" s="204"/>
      <c r="D3" s="204"/>
      <c r="E3" s="204"/>
      <c r="F3" s="204"/>
      <c r="G3" s="205"/>
    </row>
    <row r="4" spans="1:7">
      <c r="A4" s="118" t="s">
        <v>667</v>
      </c>
      <c r="B4" s="113" t="s">
        <v>668</v>
      </c>
      <c r="C4" s="119">
        <v>5277.73</v>
      </c>
      <c r="D4" s="119">
        <v>5546</v>
      </c>
      <c r="E4" s="128">
        <v>5793.58</v>
      </c>
      <c r="F4" s="120">
        <v>2618.12</v>
      </c>
      <c r="G4" s="120">
        <v>5000</v>
      </c>
    </row>
    <row r="5" spans="1:7">
      <c r="A5" s="29" t="s">
        <v>669</v>
      </c>
      <c r="B5" s="103" t="s">
        <v>670</v>
      </c>
      <c r="C5" s="32">
        <v>25</v>
      </c>
      <c r="D5" s="32">
        <v>150</v>
      </c>
      <c r="E5" s="80">
        <v>250</v>
      </c>
      <c r="F5" s="31">
        <v>0</v>
      </c>
      <c r="G5" s="31">
        <v>0</v>
      </c>
    </row>
    <row r="6" spans="1:7">
      <c r="A6" s="29" t="s">
        <v>671</v>
      </c>
      <c r="B6" s="103" t="s">
        <v>672</v>
      </c>
      <c r="C6" s="32">
        <v>0</v>
      </c>
      <c r="D6" s="32">
        <v>0</v>
      </c>
      <c r="E6" s="80">
        <v>0</v>
      </c>
      <c r="F6" s="31">
        <v>0</v>
      </c>
      <c r="G6" s="31">
        <v>0</v>
      </c>
    </row>
    <row r="7" spans="1:7">
      <c r="A7" s="29" t="s">
        <v>673</v>
      </c>
      <c r="B7" s="103" t="s">
        <v>674</v>
      </c>
      <c r="C7" s="32">
        <v>2214</v>
      </c>
      <c r="D7" s="32">
        <v>5000</v>
      </c>
      <c r="E7" s="80">
        <v>5000</v>
      </c>
      <c r="F7" s="31">
        <v>0</v>
      </c>
      <c r="G7" s="31">
        <v>5000</v>
      </c>
    </row>
    <row r="8" spans="1:7">
      <c r="A8" s="33"/>
      <c r="B8" s="166"/>
      <c r="C8" s="34"/>
      <c r="D8" s="34"/>
      <c r="E8" s="167"/>
      <c r="F8" s="41"/>
      <c r="G8" s="41"/>
    </row>
    <row r="9" spans="1:7" ht="15.75" thickBot="1">
      <c r="A9" s="25" t="s">
        <v>0</v>
      </c>
      <c r="B9" s="9" t="s">
        <v>136</v>
      </c>
      <c r="C9" s="36">
        <f>SUM(C4:C7)</f>
        <v>7516.73</v>
      </c>
      <c r="D9" s="36">
        <f>SUM(D4:D7)</f>
        <v>10696</v>
      </c>
      <c r="E9" s="144">
        <f>SUM(E4:E7)</f>
        <v>11043.58</v>
      </c>
      <c r="F9" s="36">
        <f>SUM(F4:F7)</f>
        <v>2618.12</v>
      </c>
      <c r="G9" s="36">
        <f>SUM(G4:G7)</f>
        <v>10000</v>
      </c>
    </row>
    <row r="10" spans="1:7" ht="16.5" thickTop="1" thickBot="1">
      <c r="A10" s="37"/>
      <c r="B10" s="37"/>
      <c r="C10" s="38"/>
      <c r="D10" s="38"/>
      <c r="E10" s="64"/>
      <c r="F10" s="39"/>
      <c r="G10" s="22"/>
    </row>
    <row r="11" spans="1:7" ht="15.75" thickBot="1">
      <c r="A11" s="203" t="s">
        <v>137</v>
      </c>
      <c r="B11" s="204"/>
      <c r="C11" s="204"/>
      <c r="D11" s="204"/>
      <c r="E11" s="204"/>
      <c r="F11" s="204"/>
      <c r="G11" s="205"/>
    </row>
    <row r="12" spans="1:7">
      <c r="A12" s="118" t="s">
        <v>675</v>
      </c>
      <c r="B12" s="113" t="s">
        <v>676</v>
      </c>
      <c r="C12" s="119">
        <v>1398.4</v>
      </c>
      <c r="D12" s="119">
        <v>1427.04</v>
      </c>
      <c r="E12" s="128">
        <v>1456.95</v>
      </c>
      <c r="F12" s="120">
        <v>891.83</v>
      </c>
      <c r="G12" s="120">
        <v>1400</v>
      </c>
    </row>
    <row r="13" spans="1:7">
      <c r="A13" s="29" t="s">
        <v>677</v>
      </c>
      <c r="B13" s="103" t="s">
        <v>678</v>
      </c>
      <c r="C13" s="32">
        <v>971.33</v>
      </c>
      <c r="D13" s="32">
        <v>872.61</v>
      </c>
      <c r="E13" s="80">
        <v>447.65</v>
      </c>
      <c r="F13" s="31">
        <v>315.60000000000002</v>
      </c>
      <c r="G13" s="31">
        <v>500</v>
      </c>
    </row>
    <row r="14" spans="1:7">
      <c r="A14" s="29" t="s">
        <v>679</v>
      </c>
      <c r="B14" s="103" t="s">
        <v>680</v>
      </c>
      <c r="C14" s="32">
        <v>0</v>
      </c>
      <c r="D14" s="32">
        <v>0</v>
      </c>
      <c r="E14" s="80">
        <v>0</v>
      </c>
      <c r="F14" s="31">
        <v>0</v>
      </c>
      <c r="G14" s="31">
        <v>0</v>
      </c>
    </row>
    <row r="15" spans="1:7">
      <c r="A15" s="29" t="s">
        <v>681</v>
      </c>
      <c r="B15" s="103" t="s">
        <v>682</v>
      </c>
      <c r="C15" s="32">
        <v>0</v>
      </c>
      <c r="D15" s="32">
        <v>0</v>
      </c>
      <c r="E15" s="80">
        <v>195</v>
      </c>
      <c r="F15" s="31">
        <v>0</v>
      </c>
      <c r="G15" s="31">
        <v>300</v>
      </c>
    </row>
    <row r="16" spans="1:7">
      <c r="A16" s="29" t="s">
        <v>683</v>
      </c>
      <c r="B16" s="103" t="s">
        <v>684</v>
      </c>
      <c r="C16" s="32">
        <v>1.93</v>
      </c>
      <c r="D16" s="32">
        <v>1.1599999999999999</v>
      </c>
      <c r="E16" s="80">
        <v>0</v>
      </c>
      <c r="F16" s="31">
        <v>0</v>
      </c>
      <c r="G16" s="31">
        <v>0</v>
      </c>
    </row>
    <row r="17" spans="1:7">
      <c r="A17" s="29" t="s">
        <v>685</v>
      </c>
      <c r="B17" s="103" t="s">
        <v>686</v>
      </c>
      <c r="C17" s="32">
        <v>18.22</v>
      </c>
      <c r="D17" s="32">
        <v>0</v>
      </c>
      <c r="E17" s="80">
        <v>13.61</v>
      </c>
      <c r="F17" s="31">
        <v>29.68</v>
      </c>
      <c r="G17" s="31">
        <v>50</v>
      </c>
    </row>
    <row r="18" spans="1:7">
      <c r="A18" s="29" t="s">
        <v>687</v>
      </c>
      <c r="B18" s="103" t="s">
        <v>688</v>
      </c>
      <c r="C18" s="32">
        <v>458</v>
      </c>
      <c r="D18" s="32">
        <v>540.25</v>
      </c>
      <c r="E18" s="80">
        <v>2519.7600000000002</v>
      </c>
      <c r="F18" s="31">
        <v>43</v>
      </c>
      <c r="G18" s="31">
        <v>2000</v>
      </c>
    </row>
    <row r="19" spans="1:7">
      <c r="A19" s="29" t="s">
        <v>689</v>
      </c>
      <c r="B19" s="103" t="s">
        <v>690</v>
      </c>
      <c r="C19" s="32">
        <v>74</v>
      </c>
      <c r="D19" s="32">
        <v>100</v>
      </c>
      <c r="E19" s="80">
        <v>20</v>
      </c>
      <c r="F19" s="31">
        <v>0</v>
      </c>
      <c r="G19" s="31">
        <v>250</v>
      </c>
    </row>
    <row r="20" spans="1:7">
      <c r="A20" s="29" t="s">
        <v>691</v>
      </c>
      <c r="B20" s="103" t="s">
        <v>935</v>
      </c>
      <c r="C20" s="32">
        <v>0</v>
      </c>
      <c r="D20" s="32">
        <v>0</v>
      </c>
      <c r="E20" s="80">
        <v>602.71</v>
      </c>
      <c r="F20" s="31">
        <v>585</v>
      </c>
      <c r="G20" s="31">
        <v>300</v>
      </c>
    </row>
    <row r="21" spans="1:7">
      <c r="A21" s="29" t="s">
        <v>692</v>
      </c>
      <c r="B21" s="103" t="s">
        <v>693</v>
      </c>
      <c r="C21" s="32">
        <v>26.43</v>
      </c>
      <c r="D21" s="32">
        <v>33.92</v>
      </c>
      <c r="E21" s="80">
        <v>35.299999999999997</v>
      </c>
      <c r="F21" s="31">
        <v>0</v>
      </c>
      <c r="G21" s="31">
        <v>50</v>
      </c>
    </row>
    <row r="22" spans="1:7">
      <c r="A22" s="29" t="s">
        <v>694</v>
      </c>
      <c r="B22" s="103" t="s">
        <v>695</v>
      </c>
      <c r="C22" s="32">
        <v>43</v>
      </c>
      <c r="D22" s="32">
        <v>30</v>
      </c>
      <c r="E22" s="80">
        <v>70</v>
      </c>
      <c r="F22" s="31">
        <v>70</v>
      </c>
      <c r="G22" s="31">
        <v>50</v>
      </c>
    </row>
    <row r="23" spans="1:7">
      <c r="A23" s="29" t="s">
        <v>696</v>
      </c>
      <c r="B23" s="103" t="s">
        <v>697</v>
      </c>
      <c r="C23" s="32">
        <v>1015.47</v>
      </c>
      <c r="D23" s="32">
        <v>1520.8</v>
      </c>
      <c r="E23" s="80">
        <v>1135.96</v>
      </c>
      <c r="F23" s="31">
        <v>1116</v>
      </c>
      <c r="G23" s="31">
        <v>1100</v>
      </c>
    </row>
    <row r="24" spans="1:7">
      <c r="A24" s="29" t="s">
        <v>698</v>
      </c>
      <c r="B24" s="103" t="s">
        <v>699</v>
      </c>
      <c r="C24" s="32">
        <v>419.88</v>
      </c>
      <c r="D24" s="32">
        <v>419.88</v>
      </c>
      <c r="E24" s="80">
        <v>104.97</v>
      </c>
      <c r="F24" s="31">
        <v>594.83000000000004</v>
      </c>
      <c r="G24" s="31">
        <v>700</v>
      </c>
    </row>
    <row r="25" spans="1:7">
      <c r="A25" s="29" t="s">
        <v>700</v>
      </c>
      <c r="B25" s="103" t="s">
        <v>701</v>
      </c>
      <c r="C25" s="32">
        <v>0</v>
      </c>
      <c r="D25" s="32">
        <v>0</v>
      </c>
      <c r="E25" s="80">
        <v>0</v>
      </c>
      <c r="F25" s="31">
        <v>0</v>
      </c>
      <c r="G25" s="31">
        <v>0</v>
      </c>
    </row>
    <row r="26" spans="1:7">
      <c r="A26" s="29" t="s">
        <v>702</v>
      </c>
      <c r="B26" s="103" t="s">
        <v>703</v>
      </c>
      <c r="C26" s="32">
        <v>2306.35</v>
      </c>
      <c r="D26" s="32">
        <v>1108.43</v>
      </c>
      <c r="E26" s="80">
        <v>1044.54</v>
      </c>
      <c r="F26" s="31">
        <v>997.43</v>
      </c>
      <c r="G26" s="31">
        <v>1500</v>
      </c>
    </row>
    <row r="27" spans="1:7">
      <c r="A27" s="29" t="s">
        <v>704</v>
      </c>
      <c r="B27" s="103" t="s">
        <v>705</v>
      </c>
      <c r="C27" s="32">
        <v>684.93</v>
      </c>
      <c r="D27" s="32">
        <v>932.55</v>
      </c>
      <c r="E27" s="80">
        <v>776.88</v>
      </c>
      <c r="F27" s="31">
        <v>363.95</v>
      </c>
      <c r="G27" s="31">
        <v>800</v>
      </c>
    </row>
    <row r="28" spans="1:7">
      <c r="A28" s="29" t="s">
        <v>706</v>
      </c>
      <c r="B28" s="103" t="s">
        <v>707</v>
      </c>
      <c r="C28" s="32">
        <v>0</v>
      </c>
      <c r="D28" s="32">
        <v>25</v>
      </c>
      <c r="E28" s="80">
        <v>0</v>
      </c>
      <c r="F28" s="31">
        <v>0</v>
      </c>
      <c r="G28" s="31">
        <v>0</v>
      </c>
    </row>
    <row r="29" spans="1:7">
      <c r="A29" s="29" t="s">
        <v>708</v>
      </c>
      <c r="B29" s="103" t="s">
        <v>709</v>
      </c>
      <c r="C29" s="32">
        <v>14971</v>
      </c>
      <c r="D29" s="32">
        <v>14972.02</v>
      </c>
      <c r="E29" s="80">
        <v>14972.02</v>
      </c>
      <c r="F29" s="31">
        <v>14972.02</v>
      </c>
      <c r="G29" s="31"/>
    </row>
    <row r="30" spans="1:7">
      <c r="A30" s="29" t="s">
        <v>710</v>
      </c>
      <c r="B30" s="103" t="s">
        <v>711</v>
      </c>
      <c r="C30" s="32">
        <v>1221</v>
      </c>
      <c r="D30" s="32">
        <v>1154.94</v>
      </c>
      <c r="E30" s="80">
        <v>776.43</v>
      </c>
      <c r="F30" s="31">
        <v>652.38</v>
      </c>
      <c r="G30" s="31">
        <v>800</v>
      </c>
    </row>
    <row r="31" spans="1:7">
      <c r="A31" s="29" t="s">
        <v>712</v>
      </c>
      <c r="B31" s="103" t="s">
        <v>713</v>
      </c>
      <c r="C31" s="32">
        <v>0</v>
      </c>
      <c r="D31" s="32">
        <v>0</v>
      </c>
      <c r="E31" s="80">
        <v>0</v>
      </c>
      <c r="F31" s="31">
        <v>2390</v>
      </c>
      <c r="G31" s="31">
        <v>0</v>
      </c>
    </row>
    <row r="32" spans="1:7">
      <c r="A32" s="29" t="s">
        <v>714</v>
      </c>
      <c r="B32" s="103" t="s">
        <v>715</v>
      </c>
      <c r="C32" s="32">
        <v>0</v>
      </c>
      <c r="D32" s="32">
        <v>0</v>
      </c>
      <c r="E32" s="80">
        <v>0</v>
      </c>
      <c r="F32" s="31">
        <v>0</v>
      </c>
      <c r="G32" s="31">
        <v>0</v>
      </c>
    </row>
    <row r="33" spans="1:7">
      <c r="A33" s="29" t="s">
        <v>716</v>
      </c>
      <c r="B33" s="103" t="s">
        <v>717</v>
      </c>
      <c r="C33" s="32">
        <v>0</v>
      </c>
      <c r="D33" s="32">
        <v>0</v>
      </c>
      <c r="E33" s="80">
        <v>0</v>
      </c>
      <c r="F33" s="31">
        <v>0</v>
      </c>
      <c r="G33" s="31">
        <v>0</v>
      </c>
    </row>
    <row r="34" spans="1:7" ht="15.75" thickBot="1">
      <c r="A34" s="9" t="s">
        <v>0</v>
      </c>
      <c r="B34" s="9" t="s">
        <v>615</v>
      </c>
      <c r="C34" s="145">
        <f>SUM(C11:C33)</f>
        <v>23609.940000000002</v>
      </c>
      <c r="D34" s="145">
        <f>SUM(D11:D33)</f>
        <v>23138.6</v>
      </c>
      <c r="E34" s="146">
        <f>SUM(E11:E33)</f>
        <v>24171.78</v>
      </c>
      <c r="F34" s="145">
        <f>SUM(F11:F33)</f>
        <v>23021.72</v>
      </c>
      <c r="G34" s="145">
        <f>SUM(G11:G33)</f>
        <v>9800</v>
      </c>
    </row>
    <row r="35" spans="1:7" ht="15.75" thickTop="1">
      <c r="A35" s="147"/>
      <c r="B35" s="147"/>
      <c r="C35" s="148"/>
      <c r="D35" s="148"/>
      <c r="E35" s="149"/>
      <c r="F35" s="150"/>
      <c r="G35" s="18"/>
    </row>
    <row r="36" spans="1:7">
      <c r="A36" s="18"/>
      <c r="B36" s="153"/>
      <c r="C36" s="153"/>
      <c r="D36" s="153"/>
      <c r="E36" s="154"/>
      <c r="F36" s="155"/>
      <c r="G36" s="8"/>
    </row>
    <row r="37" spans="1:7">
      <c r="A37" s="18"/>
      <c r="B37" s="8" t="s">
        <v>937</v>
      </c>
      <c r="C37" s="156">
        <v>149525</v>
      </c>
      <c r="D37" s="156">
        <f>C41</f>
        <v>133431.79</v>
      </c>
      <c r="E37" s="157">
        <f>D41</f>
        <v>120989.19</v>
      </c>
      <c r="F37" s="7">
        <v>118739.19</v>
      </c>
      <c r="G37" s="7">
        <v>99289.19</v>
      </c>
    </row>
    <row r="38" spans="1:7">
      <c r="A38" s="18"/>
      <c r="B38" s="10" t="s">
        <v>1</v>
      </c>
      <c r="C38" s="158">
        <f>C9</f>
        <v>7516.73</v>
      </c>
      <c r="D38" s="158">
        <f>D9</f>
        <v>10696</v>
      </c>
      <c r="E38" s="159">
        <f>E9</f>
        <v>11043.58</v>
      </c>
      <c r="F38" s="158">
        <v>5050</v>
      </c>
      <c r="G38" s="158">
        <f>G9</f>
        <v>10000</v>
      </c>
    </row>
    <row r="39" spans="1:7">
      <c r="A39" s="18"/>
      <c r="B39" s="10" t="s">
        <v>137</v>
      </c>
      <c r="C39" s="152">
        <f>C34</f>
        <v>23609.940000000002</v>
      </c>
      <c r="D39" s="152">
        <f>D34</f>
        <v>23138.6</v>
      </c>
      <c r="E39" s="151">
        <f>E34</f>
        <v>24171.78</v>
      </c>
      <c r="F39" s="152">
        <v>24500</v>
      </c>
      <c r="G39" s="152">
        <f>G34</f>
        <v>9800</v>
      </c>
    </row>
    <row r="40" spans="1:7">
      <c r="A40" s="18"/>
      <c r="B40" s="10"/>
      <c r="C40" s="158"/>
      <c r="D40" s="158"/>
      <c r="E40" s="159"/>
      <c r="F40" s="158"/>
      <c r="G40" s="158"/>
    </row>
    <row r="41" spans="1:7" ht="15.75" thickBot="1">
      <c r="A41" s="18"/>
      <c r="B41" s="105" t="s">
        <v>616</v>
      </c>
      <c r="C41" s="160">
        <f>C37+C38-C39</f>
        <v>133431.79</v>
      </c>
      <c r="D41" s="160">
        <f>D37+D38-D39</f>
        <v>120989.19</v>
      </c>
      <c r="E41" s="161">
        <f>E37+E38-E39</f>
        <v>107860.98999999999</v>
      </c>
      <c r="F41" s="160">
        <f>F37+F38-F39</f>
        <v>99289.19</v>
      </c>
      <c r="G41" s="160">
        <f>G37+G38-G39</f>
        <v>99489.19</v>
      </c>
    </row>
    <row r="42" spans="1:7" ht="15.75" thickTop="1">
      <c r="A42" s="18"/>
      <c r="B42" s="8"/>
      <c r="C42" s="8"/>
      <c r="D42" s="8"/>
      <c r="E42" s="162"/>
      <c r="F42" s="163"/>
      <c r="G42" s="8"/>
    </row>
    <row r="43" spans="1:7">
      <c r="A43" s="18"/>
      <c r="B43" s="8"/>
      <c r="C43" s="8"/>
      <c r="D43" s="164" t="s">
        <v>971</v>
      </c>
      <c r="E43" s="162"/>
      <c r="F43" s="156"/>
      <c r="G43" s="165"/>
    </row>
  </sheetData>
  <mergeCells count="3">
    <mergeCell ref="A1:G1"/>
    <mergeCell ref="A3:G3"/>
    <mergeCell ref="A11:G11"/>
  </mergeCells>
  <pageMargins left="0.5" right="0" top="0.5" bottom="0.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zoomScale="125" zoomScaleNormal="125" workbookViewId="0">
      <pane ySplit="2" topLeftCell="A3" activePane="bottomLeft" state="frozen"/>
      <selection pane="bottomLeft" activeCell="I13" sqref="I13"/>
    </sheetView>
  </sheetViews>
  <sheetFormatPr defaultRowHeight="15"/>
  <cols>
    <col min="1" max="1" width="10.28515625" customWidth="1"/>
    <col min="2" max="2" width="22" customWidth="1"/>
    <col min="3" max="3" width="9.5703125" bestFit="1" customWidth="1"/>
    <col min="4" max="4" width="9.85546875" customWidth="1"/>
    <col min="5" max="5" width="10.140625" customWidth="1"/>
    <col min="6" max="6" width="10" bestFit="1" customWidth="1"/>
    <col min="7" max="7" width="10" customWidth="1"/>
  </cols>
  <sheetData>
    <row r="1" spans="1:9" ht="15.75" thickBot="1">
      <c r="A1" s="203" t="s">
        <v>954</v>
      </c>
      <c r="B1" s="204"/>
      <c r="C1" s="204"/>
      <c r="D1" s="204"/>
      <c r="E1" s="204"/>
      <c r="F1" s="204"/>
      <c r="G1" s="205"/>
    </row>
    <row r="2" spans="1:9" ht="39.75" thickBot="1">
      <c r="A2" s="25" t="s">
        <v>971</v>
      </c>
      <c r="B2" s="26" t="s">
        <v>0</v>
      </c>
      <c r="C2" s="122" t="s">
        <v>975</v>
      </c>
      <c r="D2" s="122" t="s">
        <v>1004</v>
      </c>
      <c r="E2" s="125" t="s">
        <v>1005</v>
      </c>
      <c r="F2" s="123" t="s">
        <v>1006</v>
      </c>
      <c r="G2" s="126" t="s">
        <v>1007</v>
      </c>
    </row>
    <row r="3" spans="1:9" ht="15.75" thickBot="1">
      <c r="A3" s="203" t="s">
        <v>1</v>
      </c>
      <c r="B3" s="204"/>
      <c r="C3" s="204"/>
      <c r="D3" s="204"/>
      <c r="E3" s="204"/>
      <c r="F3" s="204"/>
      <c r="G3" s="205"/>
    </row>
    <row r="4" spans="1:9">
      <c r="A4" s="118" t="s">
        <v>955</v>
      </c>
      <c r="B4" s="113" t="s">
        <v>958</v>
      </c>
      <c r="C4" s="119">
        <v>0.85</v>
      </c>
      <c r="D4" s="119">
        <v>1.52</v>
      </c>
      <c r="E4" s="120">
        <v>0.56999999999999995</v>
      </c>
      <c r="F4" s="120">
        <v>1</v>
      </c>
      <c r="G4" s="120">
        <v>0</v>
      </c>
    </row>
    <row r="5" spans="1:9">
      <c r="A5" s="29" t="s">
        <v>956</v>
      </c>
      <c r="B5" s="103" t="s">
        <v>959</v>
      </c>
      <c r="C5" s="32">
        <v>1000</v>
      </c>
      <c r="D5" s="32">
        <v>10197.34</v>
      </c>
      <c r="E5" s="31">
        <v>6336.64</v>
      </c>
      <c r="F5" s="31">
        <v>5000</v>
      </c>
      <c r="G5" s="31">
        <v>9000</v>
      </c>
    </row>
    <row r="6" spans="1:9">
      <c r="A6" s="29" t="s">
        <v>957</v>
      </c>
      <c r="B6" s="103" t="s">
        <v>960</v>
      </c>
      <c r="C6" s="32">
        <v>1000</v>
      </c>
      <c r="D6" s="32">
        <v>1000</v>
      </c>
      <c r="E6" s="31">
        <v>2000</v>
      </c>
      <c r="F6" s="31">
        <v>2000</v>
      </c>
      <c r="G6" s="31">
        <v>3700</v>
      </c>
    </row>
    <row r="7" spans="1:9">
      <c r="A7" s="33"/>
      <c r="B7" s="33"/>
      <c r="C7" s="34"/>
      <c r="D7" s="34"/>
      <c r="E7" s="34"/>
      <c r="F7" s="35"/>
      <c r="G7" s="35"/>
    </row>
    <row r="8" spans="1:9" ht="15.75" thickBot="1">
      <c r="A8" s="25" t="s">
        <v>0</v>
      </c>
      <c r="B8" s="25" t="s">
        <v>136</v>
      </c>
      <c r="C8" s="36">
        <f>SUM(C3:C7)</f>
        <v>2000.85</v>
      </c>
      <c r="D8" s="36">
        <f>SUM(D4:D7)</f>
        <v>11198.86</v>
      </c>
      <c r="E8" s="36">
        <f>SUM(E4:E7)</f>
        <v>8337.2099999999991</v>
      </c>
      <c r="F8" s="36">
        <f>SUM(F4:F7)</f>
        <v>7001</v>
      </c>
      <c r="G8" s="36">
        <f>SUM(G4:G7)</f>
        <v>12700</v>
      </c>
    </row>
    <row r="9" spans="1:9" ht="15.75" thickTop="1">
      <c r="A9" s="37"/>
      <c r="B9" s="37"/>
      <c r="C9" s="38"/>
      <c r="D9" s="38"/>
      <c r="E9" s="38"/>
      <c r="F9" s="39"/>
      <c r="G9" s="39"/>
      <c r="H9" t="s">
        <v>971</v>
      </c>
    </row>
    <row r="10" spans="1:9" ht="15.75" thickBot="1">
      <c r="A10" s="25" t="s">
        <v>971</v>
      </c>
      <c r="B10" s="40" t="s">
        <v>0</v>
      </c>
      <c r="C10" s="27" t="s">
        <v>971</v>
      </c>
      <c r="D10" s="27" t="s">
        <v>971</v>
      </c>
      <c r="E10" s="27" t="s">
        <v>971</v>
      </c>
      <c r="F10" s="27" t="s">
        <v>971</v>
      </c>
      <c r="G10" s="28" t="s">
        <v>971</v>
      </c>
    </row>
    <row r="11" spans="1:9" ht="15.75" thickBot="1">
      <c r="A11" s="203" t="s">
        <v>137</v>
      </c>
      <c r="B11" s="204"/>
      <c r="C11" s="204"/>
      <c r="D11" s="204"/>
      <c r="E11" s="204"/>
      <c r="F11" s="204"/>
      <c r="G11" s="205"/>
    </row>
    <row r="12" spans="1:9">
      <c r="A12" s="118" t="s">
        <v>961</v>
      </c>
      <c r="B12" s="113" t="s">
        <v>963</v>
      </c>
      <c r="C12" s="119">
        <v>311.01</v>
      </c>
      <c r="D12" s="119">
        <v>8499.0499999999993</v>
      </c>
      <c r="E12" s="120">
        <v>7783.63</v>
      </c>
      <c r="F12" s="120">
        <v>5000</v>
      </c>
      <c r="G12" s="120">
        <v>9000</v>
      </c>
      <c r="I12" t="s">
        <v>971</v>
      </c>
    </row>
    <row r="13" spans="1:9">
      <c r="A13" s="29" t="s">
        <v>962</v>
      </c>
      <c r="B13" s="103" t="s">
        <v>964</v>
      </c>
      <c r="C13" s="32">
        <v>40</v>
      </c>
      <c r="D13" s="32">
        <v>1702.81</v>
      </c>
      <c r="E13" s="31">
        <v>1198.0899999999999</v>
      </c>
      <c r="F13" s="31">
        <v>2000</v>
      </c>
      <c r="G13" s="31">
        <v>3700</v>
      </c>
    </row>
    <row r="14" spans="1:9">
      <c r="A14" s="33"/>
      <c r="B14" s="33"/>
      <c r="C14" s="34"/>
      <c r="D14" s="34"/>
      <c r="E14" s="34"/>
      <c r="F14" s="41"/>
      <c r="G14" s="41"/>
    </row>
    <row r="15" spans="1:9" ht="15.75" thickBot="1">
      <c r="A15" s="25" t="s">
        <v>0</v>
      </c>
      <c r="B15" s="25" t="s">
        <v>615</v>
      </c>
      <c r="C15" s="36">
        <f>SUM(C12:C14)</f>
        <v>351.01</v>
      </c>
      <c r="D15" s="36">
        <f>SUM(D12:D14)</f>
        <v>10201.859999999999</v>
      </c>
      <c r="E15" s="36">
        <f>SUM(E12:E14)</f>
        <v>8981.7199999999993</v>
      </c>
      <c r="F15" s="36">
        <f>SUM(F12:F14)</f>
        <v>7000</v>
      </c>
      <c r="G15" s="36">
        <f>SUM(G12:G14)</f>
        <v>12700</v>
      </c>
    </row>
    <row r="16" spans="1:9" ht="15.75" thickTop="1">
      <c r="A16" s="37"/>
      <c r="B16" s="37"/>
      <c r="C16" s="42"/>
      <c r="D16" s="42"/>
      <c r="E16" s="38"/>
      <c r="F16" s="39"/>
      <c r="G16" s="39"/>
    </row>
    <row r="17" spans="1:7">
      <c r="A17" s="37"/>
      <c r="B17" s="23" t="s">
        <v>937</v>
      </c>
      <c r="C17" s="38">
        <v>0</v>
      </c>
      <c r="D17" s="38">
        <f>C21</f>
        <v>1649.84</v>
      </c>
      <c r="E17" s="38">
        <f>D21</f>
        <v>2646.840000000002</v>
      </c>
      <c r="F17" s="39">
        <f>E21</f>
        <v>2002.3300000000017</v>
      </c>
      <c r="G17" s="39">
        <f>F21</f>
        <v>2003.3300000000017</v>
      </c>
    </row>
    <row r="18" spans="1:7">
      <c r="A18" s="43" t="s">
        <v>0</v>
      </c>
      <c r="B18" s="43" t="s">
        <v>1</v>
      </c>
      <c r="C18" s="44">
        <f>C8</f>
        <v>2000.85</v>
      </c>
      <c r="D18" s="44">
        <f>D8</f>
        <v>11198.86</v>
      </c>
      <c r="E18" s="44">
        <f>E8</f>
        <v>8337.2099999999991</v>
      </c>
      <c r="F18" s="44">
        <f>F8</f>
        <v>7001</v>
      </c>
      <c r="G18" s="44">
        <f>G8</f>
        <v>12700</v>
      </c>
    </row>
    <row r="19" spans="1:7">
      <c r="A19" s="43" t="s">
        <v>0</v>
      </c>
      <c r="B19" s="43" t="s">
        <v>137</v>
      </c>
      <c r="C19" s="45">
        <f>C15</f>
        <v>351.01</v>
      </c>
      <c r="D19" s="45">
        <f>D15</f>
        <v>10201.859999999999</v>
      </c>
      <c r="E19" s="46">
        <f>E15</f>
        <v>8981.7199999999993</v>
      </c>
      <c r="F19" s="46">
        <f>F15</f>
        <v>7000</v>
      </c>
      <c r="G19" s="46">
        <f>G15</f>
        <v>12700</v>
      </c>
    </row>
    <row r="20" spans="1:7">
      <c r="A20" s="37"/>
      <c r="B20" s="37"/>
      <c r="C20" s="47"/>
      <c r="D20" s="47"/>
      <c r="E20" s="38"/>
      <c r="F20" s="39"/>
      <c r="G20" s="39"/>
    </row>
    <row r="21" spans="1:7" ht="15.75" thickBot="1">
      <c r="A21" s="25" t="s">
        <v>0</v>
      </c>
      <c r="B21" s="105" t="s">
        <v>616</v>
      </c>
      <c r="C21" s="48">
        <f>C17+C18-C19</f>
        <v>1649.84</v>
      </c>
      <c r="D21" s="48">
        <f>D17+D18-D19</f>
        <v>2646.840000000002</v>
      </c>
      <c r="E21" s="48">
        <f>E17+E18-E19</f>
        <v>2002.3300000000017</v>
      </c>
      <c r="F21" s="48">
        <f>F17+F18-F19</f>
        <v>2003.3300000000017</v>
      </c>
      <c r="G21" s="48">
        <f>F21+G18-G19</f>
        <v>2003.3300000000017</v>
      </c>
    </row>
    <row r="22" spans="1:7" ht="15.75" thickTop="1">
      <c r="A22" s="33" t="s">
        <v>0</v>
      </c>
      <c r="B22" s="49"/>
      <c r="C22" s="49"/>
      <c r="D22" s="49"/>
      <c r="E22" s="49"/>
      <c r="F22" s="35"/>
      <c r="G22" s="35"/>
    </row>
    <row r="23" spans="1:7">
      <c r="A23" s="49"/>
      <c r="B23" s="23" t="s">
        <v>971</v>
      </c>
      <c r="C23" s="50"/>
      <c r="D23" s="50"/>
      <c r="E23" s="50"/>
      <c r="F23" s="51"/>
      <c r="G23" s="51"/>
    </row>
    <row r="24" spans="1:7">
      <c r="A24" s="23"/>
      <c r="B24" s="43" t="s">
        <v>971</v>
      </c>
      <c r="C24" s="34" t="s">
        <v>971</v>
      </c>
      <c r="D24" s="34" t="s">
        <v>971</v>
      </c>
      <c r="E24" s="34" t="s">
        <v>971</v>
      </c>
      <c r="F24" s="34" t="s">
        <v>971</v>
      </c>
      <c r="G24" s="34" t="s">
        <v>971</v>
      </c>
    </row>
    <row r="25" spans="1:7">
      <c r="A25" s="23"/>
      <c r="C25" s="34" t="s">
        <v>971</v>
      </c>
      <c r="D25" s="34" t="s">
        <v>971</v>
      </c>
      <c r="E25" s="34" t="s">
        <v>971</v>
      </c>
      <c r="F25" s="34" t="s">
        <v>971</v>
      </c>
      <c r="G25" s="34" t="s">
        <v>971</v>
      </c>
    </row>
    <row r="26" spans="1:7">
      <c r="A26" s="23"/>
      <c r="B26" s="105"/>
      <c r="C26" s="38"/>
      <c r="D26" s="38"/>
      <c r="E26" s="38"/>
      <c r="F26" s="38"/>
      <c r="G26" s="38"/>
    </row>
    <row r="27" spans="1:7">
      <c r="A27" s="22"/>
      <c r="B27" s="22"/>
      <c r="C27" s="22"/>
      <c r="D27" s="22"/>
      <c r="E27" s="22"/>
      <c r="F27" s="22"/>
      <c r="G27" s="22"/>
    </row>
    <row r="28" spans="1:7">
      <c r="A28" s="22"/>
      <c r="B28" s="22"/>
      <c r="C28" s="22"/>
      <c r="D28" s="22"/>
      <c r="E28" s="22"/>
      <c r="F28" s="22"/>
      <c r="G28" s="22"/>
    </row>
    <row r="29" spans="1:7">
      <c r="A29" s="22"/>
      <c r="B29" s="22"/>
      <c r="C29" s="22"/>
      <c r="D29" s="22"/>
      <c r="E29" s="22"/>
      <c r="F29" s="135"/>
      <c r="G29" s="136"/>
    </row>
    <row r="40" spans="4:4">
      <c r="D40" s="110" t="s">
        <v>971</v>
      </c>
    </row>
    <row r="42" spans="4:4">
      <c r="D42" s="111" t="s">
        <v>971</v>
      </c>
    </row>
  </sheetData>
  <mergeCells count="3">
    <mergeCell ref="A1:G1"/>
    <mergeCell ref="A11:G11"/>
    <mergeCell ref="A3:G3"/>
  </mergeCells>
  <pageMargins left="0.45" right="0" top="0.75" bottom="0.75" header="0.3" footer="0.3"/>
  <pageSetup orientation="portrait" horizontalDpi="4294967295" verticalDpi="4294967295" r:id="rId1"/>
  <headerFooter>
    <oddFooter>&amp;CInsurance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101 GENERAL</vt:lpstr>
      <vt:lpstr>206 F &amp; A</vt:lpstr>
      <vt:lpstr>204 ROAD</vt:lpstr>
      <vt:lpstr>245 METRO</vt:lpstr>
      <vt:lpstr>591 WATER</vt:lpstr>
      <vt:lpstr>744 INSURANCE</vt:lpstr>
      <vt:lpstr>'101 GENERAL'!Print_Area</vt:lpstr>
      <vt:lpstr>'206 F &amp; A'!Print_Area</vt:lpstr>
      <vt:lpstr>'245 METRO'!Print_Area</vt:lpstr>
      <vt:lpstr>'744 INSURANCE'!Print_Area</vt:lpstr>
      <vt:lpstr>'101 GENERAL'!Print_Titles</vt:lpstr>
      <vt:lpstr>'206 F &amp; 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albert.financial</dc:creator>
  <cp:lastModifiedBy>Susie Ford Mathewson</cp:lastModifiedBy>
  <cp:lastPrinted>2021-03-11T16:43:54Z</cp:lastPrinted>
  <dcterms:created xsi:type="dcterms:W3CDTF">2016-12-14T14:24:01Z</dcterms:created>
  <dcterms:modified xsi:type="dcterms:W3CDTF">2021-03-12T18:02:19Z</dcterms:modified>
</cp:coreProperties>
</file>